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388" windowHeight="7956" tabRatio="500"/>
  </bookViews>
  <sheets>
    <sheet name="进程表" sheetId="1" r:id="rId1"/>
    <sheet name="学时学分比例检查" sheetId="2" r:id="rId2"/>
  </sheets>
  <definedNames>
    <definedName name="_xlnm._FilterDatabase" localSheetId="0" hidden="1">进程表!$A$6:$AMD$139</definedName>
    <definedName name="_Hlk366070467" localSheetId="0">进程表!#REF!</definedName>
    <definedName name="OLE_LINK2" localSheetId="0">进程表!$B$89</definedName>
    <definedName name="OLE_LINK5" localSheetId="0">进程表!$A$32</definedName>
    <definedName name="OLE_LINK8" localSheetId="0">进程表!$D$6</definedName>
    <definedName name="_xlnm.Print_Area" localSheetId="1">学时学分比例检查!$A$1:$M$39</definedName>
    <definedName name="Print_Area_0" localSheetId="1">学时学分比例检查!$A$1:$M$39</definedName>
    <definedName name="Print_Area_0_0" localSheetId="1">学时学分比例检查!$A$1:$M$39</definedName>
    <definedName name="Print_Area_0_0_0" localSheetId="1">学时学分比例检查!$A$1:$M$39</definedName>
    <definedName name="_xlnm.Print_Titles" localSheetId="0">进程表!$5:6</definedName>
    <definedName name="Print_Titles_0" localSheetId="0">进程表!$5:$6</definedName>
    <definedName name="Print_Titles_0_0" localSheetId="0">进程表!$5:$6</definedName>
    <definedName name="Print_Titles_0_0_0" localSheetId="0">进程表!$5:$6</definedName>
  </definedNames>
  <calcPr calcId="144525"/>
</workbook>
</file>

<file path=xl/calcChain.xml><?xml version="1.0" encoding="utf-8"?>
<calcChain xmlns="http://schemas.openxmlformats.org/spreadsheetml/2006/main">
  <c r="K39" i="2" l="1"/>
  <c r="J39" i="2"/>
  <c r="I39" i="2"/>
  <c r="H39" i="2"/>
  <c r="G39" i="2"/>
  <c r="F39" i="2"/>
  <c r="E39" i="2"/>
  <c r="D39" i="2"/>
  <c r="C39" i="2"/>
  <c r="B39" i="2"/>
  <c r="L38" i="2"/>
  <c r="K38" i="2"/>
  <c r="J38" i="2"/>
  <c r="I38" i="2"/>
  <c r="H38" i="2"/>
  <c r="G38" i="2"/>
  <c r="F38" i="2"/>
  <c r="E38" i="2"/>
  <c r="D38" i="2"/>
  <c r="C38" i="2"/>
  <c r="B38" i="2"/>
  <c r="L37" i="2"/>
  <c r="L36" i="2"/>
  <c r="L35" i="2"/>
  <c r="L31" i="2"/>
  <c r="K31" i="2"/>
  <c r="J31" i="2"/>
  <c r="I31" i="2"/>
  <c r="H31" i="2"/>
  <c r="G31" i="2"/>
  <c r="F31" i="2"/>
  <c r="E31" i="2"/>
  <c r="D31" i="2"/>
  <c r="C31" i="2"/>
  <c r="B31" i="2"/>
  <c r="L30" i="2"/>
  <c r="L29" i="2"/>
  <c r="F25" i="2"/>
  <c r="F22" i="2"/>
  <c r="F21" i="2"/>
  <c r="F20" i="2"/>
  <c r="M16" i="2"/>
  <c r="L16" i="2"/>
  <c r="J11" i="2"/>
  <c r="G5" i="2"/>
  <c r="F157" i="1"/>
  <c r="C157" i="1"/>
  <c r="H138" i="1"/>
  <c r="G138" i="1"/>
  <c r="F138" i="1"/>
  <c r="E138" i="1"/>
  <c r="D138" i="1"/>
  <c r="C138" i="1"/>
  <c r="H127" i="1"/>
  <c r="G127" i="1"/>
  <c r="F127" i="1"/>
  <c r="E127" i="1"/>
  <c r="H93" i="1"/>
  <c r="G93" i="1"/>
  <c r="F93" i="1"/>
  <c r="E93" i="1"/>
  <c r="D93" i="1"/>
  <c r="C93" i="1"/>
  <c r="H29" i="1"/>
  <c r="G29" i="1"/>
  <c r="F29" i="1"/>
  <c r="E29" i="1"/>
  <c r="D29" i="1"/>
  <c r="C29" i="1"/>
</calcChain>
</file>

<file path=xl/sharedStrings.xml><?xml version="1.0" encoding="utf-8"?>
<sst xmlns="http://schemas.openxmlformats.org/spreadsheetml/2006/main" count="287" uniqueCount="254">
  <si>
    <t xml:space="preserve">日语专业2017版本科培养方案
Undergraduate Education Plan for Specialty in 
Japanese  (2017)
</t>
  </si>
  <si>
    <t>四、 理论教学建议进程表
Ⅳ  Theory Course Schedule</t>
  </si>
  <si>
    <t>（一）通识教育必修课程
General Education Required Courses</t>
  </si>
  <si>
    <t>课程编号
Course Number</t>
  </si>
  <si>
    <r>
      <rPr>
        <sz val="9"/>
        <color indexed="50"/>
        <rFont val="宋体"/>
        <family val="3"/>
        <charset val="134"/>
      </rPr>
      <t xml:space="preserve">课 程 名 称
</t>
    </r>
    <r>
      <rPr>
        <sz val="9"/>
        <color indexed="50"/>
        <rFont val="Times New Roman"/>
        <family val="1"/>
      </rPr>
      <t>Course Title</t>
    </r>
  </si>
  <si>
    <r>
      <rPr>
        <sz val="9"/>
        <color indexed="50"/>
        <rFont val="宋体"/>
        <family val="3"/>
        <charset val="134"/>
      </rPr>
      <t>学分</t>
    </r>
    <r>
      <rPr>
        <sz val="9"/>
        <color indexed="50"/>
        <rFont val="Times New Roman"/>
        <family val="1"/>
      </rPr>
      <t>Crs</t>
    </r>
  </si>
  <si>
    <r>
      <rPr>
        <sz val="9"/>
        <color indexed="50"/>
        <rFont val="宋体"/>
        <family val="3"/>
        <charset val="134"/>
      </rPr>
      <t xml:space="preserve">学时分配 </t>
    </r>
    <r>
      <rPr>
        <sz val="9"/>
        <color indexed="50"/>
        <rFont val="Times New Roman"/>
        <family val="1"/>
      </rPr>
      <t>Including</t>
    </r>
  </si>
  <si>
    <t>建议
修读学期
Suggested Term</t>
  </si>
  <si>
    <t>先修课程
Prerequisite Course</t>
  </si>
  <si>
    <t>总学时
Tot hrs.</t>
  </si>
  <si>
    <t>实验
Exp.</t>
  </si>
  <si>
    <t>上机
Ope-ration</t>
  </si>
  <si>
    <t>实践
Prac-tice</t>
  </si>
  <si>
    <t>课外
Extra-cur</t>
  </si>
  <si>
    <t>思想道德修养与法律基础</t>
  </si>
  <si>
    <t>Morals, Ethics and Fundamentals of Law</t>
  </si>
  <si>
    <t>中国近现代史纲要</t>
  </si>
  <si>
    <t>Outline of Contemporary and Modern Chinese History</t>
  </si>
  <si>
    <t>毛泽东思想和中国特色社会主义理论体系概论</t>
  </si>
  <si>
    <t>Introduction to Mao Zedong Thought and Socialism with Chinese Characteristics</t>
  </si>
  <si>
    <t>马克思主义基本原理</t>
  </si>
  <si>
    <t>Marxism Phiolosophy</t>
  </si>
  <si>
    <t>军事理论</t>
  </si>
  <si>
    <t>Military Theory</t>
  </si>
  <si>
    <r>
      <rPr>
        <sz val="10"/>
        <color indexed="50"/>
        <rFont val="宋体"/>
        <family val="3"/>
        <charset val="134"/>
      </rPr>
      <t>体育</t>
    </r>
    <r>
      <rPr>
        <sz val="10"/>
        <color indexed="50"/>
        <rFont val="Times New Roman"/>
        <family val="1"/>
      </rPr>
      <t>1</t>
    </r>
  </si>
  <si>
    <r>
      <rPr>
        <sz val="10"/>
        <color indexed="50"/>
        <rFont val="Times New Roman"/>
        <family val="1"/>
      </rPr>
      <t>Physical Education</t>
    </r>
    <r>
      <rPr>
        <sz val="10"/>
        <color indexed="50"/>
        <rFont val="宋体"/>
        <family val="3"/>
        <charset val="134"/>
      </rPr>
      <t>Ⅰ</t>
    </r>
  </si>
  <si>
    <r>
      <rPr>
        <sz val="10"/>
        <color indexed="50"/>
        <rFont val="宋体"/>
        <family val="3"/>
        <charset val="134"/>
      </rPr>
      <t>体育</t>
    </r>
    <r>
      <rPr>
        <sz val="10"/>
        <color indexed="50"/>
        <rFont val="Times New Roman"/>
        <family val="1"/>
      </rPr>
      <t>2</t>
    </r>
  </si>
  <si>
    <r>
      <rPr>
        <sz val="9"/>
        <color indexed="50"/>
        <rFont val="宋体"/>
        <family val="3"/>
        <charset val="134"/>
      </rPr>
      <t>体育</t>
    </r>
    <r>
      <rPr>
        <sz val="9"/>
        <color indexed="50"/>
        <rFont val="Times New Roman"/>
        <family val="1"/>
      </rPr>
      <t>1</t>
    </r>
  </si>
  <si>
    <r>
      <rPr>
        <sz val="10"/>
        <color indexed="50"/>
        <rFont val="Times New Roman"/>
        <family val="1"/>
      </rPr>
      <t xml:space="preserve">Physical Education </t>
    </r>
    <r>
      <rPr>
        <sz val="10"/>
        <color indexed="50"/>
        <rFont val="宋体"/>
        <family val="3"/>
        <charset val="134"/>
      </rPr>
      <t>Ⅱ</t>
    </r>
  </si>
  <si>
    <r>
      <rPr>
        <sz val="10"/>
        <color indexed="50"/>
        <rFont val="宋体"/>
        <family val="3"/>
        <charset val="134"/>
      </rPr>
      <t>体育</t>
    </r>
    <r>
      <rPr>
        <sz val="10"/>
        <color indexed="50"/>
        <rFont val="Times New Roman"/>
        <family val="1"/>
      </rPr>
      <t>3</t>
    </r>
  </si>
  <si>
    <r>
      <rPr>
        <sz val="9"/>
        <color indexed="50"/>
        <rFont val="宋体"/>
        <family val="3"/>
        <charset val="134"/>
      </rPr>
      <t>体育</t>
    </r>
    <r>
      <rPr>
        <sz val="9"/>
        <color indexed="50"/>
        <rFont val="Times New Roman"/>
        <family val="1"/>
      </rPr>
      <t>2</t>
    </r>
  </si>
  <si>
    <t>Physical Education III</t>
  </si>
  <si>
    <r>
      <rPr>
        <sz val="10"/>
        <color indexed="50"/>
        <rFont val="宋体"/>
        <family val="3"/>
        <charset val="134"/>
      </rPr>
      <t>体育</t>
    </r>
    <r>
      <rPr>
        <sz val="10"/>
        <color indexed="50"/>
        <rFont val="Times New Roman"/>
        <family val="1"/>
      </rPr>
      <t>4</t>
    </r>
  </si>
  <si>
    <r>
      <rPr>
        <sz val="9"/>
        <color indexed="50"/>
        <rFont val="宋体"/>
        <family val="3"/>
        <charset val="134"/>
      </rPr>
      <t>体育</t>
    </r>
    <r>
      <rPr>
        <sz val="9"/>
        <color indexed="50"/>
        <rFont val="Times New Roman"/>
        <family val="1"/>
      </rPr>
      <t>3</t>
    </r>
  </si>
  <si>
    <t>Physical Education IV</t>
  </si>
  <si>
    <r>
      <rPr>
        <sz val="10"/>
        <color indexed="50"/>
        <rFont val="宋体"/>
        <family val="3"/>
        <charset val="134"/>
      </rPr>
      <t>VBA</t>
    </r>
    <r>
      <rPr>
        <sz val="10"/>
        <rFont val="宋体"/>
        <family val="3"/>
        <charset val="134"/>
      </rPr>
      <t>程序设计基础</t>
    </r>
  </si>
  <si>
    <t>Fundamentals in VBA Program Design</t>
  </si>
  <si>
    <r>
      <rPr>
        <sz val="10"/>
        <color indexed="50"/>
        <rFont val="宋体"/>
        <family val="3"/>
        <charset val="134"/>
      </rPr>
      <t>计算机基础与</t>
    </r>
    <r>
      <rPr>
        <sz val="10"/>
        <rFont val="Times New Roman"/>
        <family val="1"/>
      </rPr>
      <t>VBA</t>
    </r>
    <r>
      <rPr>
        <sz val="10"/>
        <rFont val="宋体"/>
        <family val="3"/>
        <charset val="134"/>
      </rPr>
      <t>程序设计综合实验</t>
    </r>
  </si>
  <si>
    <t>Comprehensive Practice of Computer Basics and VBA Program Design</t>
  </si>
  <si>
    <r>
      <rPr>
        <sz val="9"/>
        <color indexed="50"/>
        <rFont val="宋体"/>
        <family val="3"/>
        <charset val="134"/>
      </rPr>
      <t xml:space="preserve">小    计  </t>
    </r>
    <r>
      <rPr>
        <sz val="9"/>
        <color indexed="50"/>
        <rFont val="Times New Roman"/>
        <family val="1"/>
      </rPr>
      <t>Subtotal</t>
    </r>
  </si>
  <si>
    <t xml:space="preserve"> </t>
  </si>
  <si>
    <t>（二）通识教育选修课程
General Education Elective Courses</t>
  </si>
  <si>
    <t>创新创业类
Innovation and Entrepreneurship Courses</t>
  </si>
  <si>
    <t>人文社科类
Arts and Social Science Courses</t>
  </si>
  <si>
    <t>经济管理类
Economy and Management Courses</t>
  </si>
  <si>
    <t>科学技术类
Science and Technology Courses</t>
  </si>
  <si>
    <t>艺术体育类
Art and Physical Education Courses</t>
  </si>
  <si>
    <t>（三）专业教育必修课程
Basic Disciplinary RequiredCourses</t>
  </si>
  <si>
    <t>外语类专业导论</t>
  </si>
  <si>
    <t>Major Instruction</t>
  </si>
  <si>
    <t>英美社会与文化</t>
  </si>
  <si>
    <t>British and American Society and Culture</t>
  </si>
  <si>
    <r>
      <rPr>
        <sz val="9"/>
        <color indexed="50"/>
        <rFont val="宋体"/>
        <family val="3"/>
        <charset val="134"/>
      </rPr>
      <t>英语经典阅读</t>
    </r>
    <r>
      <rPr>
        <sz val="9"/>
        <color indexed="50"/>
        <rFont val="Times New Roman"/>
        <family val="1"/>
      </rPr>
      <t>1</t>
    </r>
  </si>
  <si>
    <t>English classical reading I</t>
  </si>
  <si>
    <r>
      <rPr>
        <sz val="9"/>
        <color indexed="50"/>
        <rFont val="宋体"/>
        <family val="3"/>
        <charset val="134"/>
      </rPr>
      <t>英语经典阅读</t>
    </r>
    <r>
      <rPr>
        <sz val="9"/>
        <color indexed="50"/>
        <rFont val="Times New Roman"/>
        <family val="1"/>
      </rPr>
      <t>2</t>
    </r>
  </si>
  <si>
    <t>英语经典阅读１</t>
  </si>
  <si>
    <t>English classical reading II</t>
  </si>
  <si>
    <r>
      <rPr>
        <sz val="9"/>
        <color indexed="50"/>
        <rFont val="宋体"/>
        <family val="3"/>
        <charset val="134"/>
      </rPr>
      <t>英语视听说</t>
    </r>
    <r>
      <rPr>
        <sz val="9"/>
        <color indexed="50"/>
        <rFont val="Times New Roman"/>
        <family val="1"/>
      </rPr>
      <t>1</t>
    </r>
  </si>
  <si>
    <r>
      <rPr>
        <sz val="9"/>
        <color indexed="50"/>
        <rFont val="Times New Roman"/>
        <family val="1"/>
      </rPr>
      <t>English Movies</t>
    </r>
    <r>
      <rPr>
        <sz val="9"/>
        <color indexed="50"/>
        <rFont val="宋体"/>
        <family val="3"/>
        <charset val="134"/>
      </rPr>
      <t>，</t>
    </r>
    <r>
      <rPr>
        <sz val="9"/>
        <color indexed="50"/>
        <rFont val="Times New Roman"/>
        <family val="1"/>
      </rPr>
      <t>Listening and Speaking I</t>
    </r>
  </si>
  <si>
    <r>
      <rPr>
        <sz val="9"/>
        <color indexed="50"/>
        <rFont val="宋体"/>
        <family val="3"/>
        <charset val="134"/>
      </rPr>
      <t>英语视听说</t>
    </r>
    <r>
      <rPr>
        <sz val="9"/>
        <color indexed="50"/>
        <rFont val="Times New Roman"/>
        <family val="1"/>
      </rPr>
      <t>2</t>
    </r>
  </si>
  <si>
    <r>
      <rPr>
        <sz val="9"/>
        <color indexed="50"/>
        <rFont val="宋体"/>
        <family val="3"/>
        <charset val="134"/>
      </rPr>
      <t xml:space="preserve">英语视听说 </t>
    </r>
    <r>
      <rPr>
        <sz val="9"/>
        <color indexed="50"/>
        <rFont val="Times New Roman"/>
        <family val="1"/>
      </rPr>
      <t xml:space="preserve">1 </t>
    </r>
  </si>
  <si>
    <r>
      <rPr>
        <sz val="9"/>
        <color indexed="50"/>
        <rFont val="Times New Roman"/>
        <family val="1"/>
      </rPr>
      <t>English Movies</t>
    </r>
    <r>
      <rPr>
        <sz val="9"/>
        <color indexed="50"/>
        <rFont val="宋体"/>
        <family val="3"/>
        <charset val="134"/>
      </rPr>
      <t>，</t>
    </r>
    <r>
      <rPr>
        <sz val="9"/>
        <color indexed="50"/>
        <rFont val="Times New Roman"/>
        <family val="1"/>
      </rPr>
      <t>Listening and Speaking II</t>
    </r>
  </si>
  <si>
    <t>英语报刊选读</t>
  </si>
  <si>
    <t>Selected Reading of English Journals</t>
  </si>
  <si>
    <r>
      <rPr>
        <sz val="9"/>
        <color indexed="50"/>
        <rFont val="宋体"/>
        <family val="3"/>
        <charset val="134"/>
      </rPr>
      <t>高等数学</t>
    </r>
    <r>
      <rPr>
        <sz val="9"/>
        <color indexed="50"/>
        <rFont val="Times New Roman"/>
        <family val="1"/>
      </rPr>
      <t>C</t>
    </r>
  </si>
  <si>
    <t>Advanced Mathematics C</t>
  </si>
  <si>
    <t>日语朗读训练</t>
  </si>
  <si>
    <t xml:space="preserve">Japanese Reading Training </t>
  </si>
  <si>
    <r>
      <rPr>
        <sz val="9"/>
        <color indexed="50"/>
        <rFont val="宋体"/>
        <family val="3"/>
        <charset val="134"/>
      </rPr>
      <t>基础日语</t>
    </r>
    <r>
      <rPr>
        <sz val="9"/>
        <color indexed="50"/>
        <rFont val="Times New Roman"/>
        <family val="1"/>
      </rPr>
      <t>A1</t>
    </r>
  </si>
  <si>
    <t>Basic Japanese 1</t>
  </si>
  <si>
    <r>
      <rPr>
        <sz val="9"/>
        <color indexed="50"/>
        <rFont val="宋体"/>
        <family val="3"/>
        <charset val="134"/>
      </rPr>
      <t>基础日语</t>
    </r>
    <r>
      <rPr>
        <sz val="9"/>
        <color indexed="50"/>
        <rFont val="Times New Roman"/>
        <family val="1"/>
      </rPr>
      <t>A2</t>
    </r>
  </si>
  <si>
    <r>
      <rPr>
        <sz val="9"/>
        <color indexed="50"/>
        <rFont val="宋体"/>
        <family val="3"/>
        <charset val="134"/>
      </rPr>
      <t>基础日语</t>
    </r>
    <r>
      <rPr>
        <sz val="9"/>
        <color indexed="50"/>
        <rFont val="Times New Roman"/>
        <family val="1"/>
      </rPr>
      <t>A1</t>
    </r>
    <r>
      <rPr>
        <sz val="9"/>
        <color indexed="50"/>
        <rFont val="宋体"/>
        <family val="3"/>
        <charset val="134"/>
      </rPr>
      <t>　</t>
    </r>
  </si>
  <si>
    <t>Basic Japanese 2</t>
  </si>
  <si>
    <r>
      <rPr>
        <sz val="9"/>
        <color indexed="50"/>
        <rFont val="宋体"/>
        <family val="3"/>
        <charset val="134"/>
      </rPr>
      <t>基础日语</t>
    </r>
    <r>
      <rPr>
        <sz val="9"/>
        <color indexed="50"/>
        <rFont val="Times New Roman"/>
        <family val="1"/>
      </rPr>
      <t>A3</t>
    </r>
  </si>
  <si>
    <t>Basic Japanese3</t>
  </si>
  <si>
    <r>
      <rPr>
        <sz val="9"/>
        <color indexed="50"/>
        <rFont val="宋体"/>
        <family val="3"/>
        <charset val="134"/>
      </rPr>
      <t>基础日语</t>
    </r>
    <r>
      <rPr>
        <sz val="9"/>
        <color indexed="50"/>
        <rFont val="Times New Roman"/>
        <family val="1"/>
      </rPr>
      <t>A4</t>
    </r>
  </si>
  <si>
    <r>
      <rPr>
        <sz val="9"/>
        <color indexed="50"/>
        <rFont val="宋体"/>
        <family val="3"/>
        <charset val="134"/>
      </rPr>
      <t>基础日语</t>
    </r>
    <r>
      <rPr>
        <sz val="9"/>
        <color indexed="50"/>
        <rFont val="Times New Roman"/>
        <family val="1"/>
      </rPr>
      <t>3</t>
    </r>
  </si>
  <si>
    <t>Basic Japanese4</t>
  </si>
  <si>
    <t>日语听力1</t>
  </si>
  <si>
    <t>日语听力入门</t>
  </si>
  <si>
    <r>
      <rPr>
        <sz val="9"/>
        <color indexed="50"/>
        <rFont val="宋体"/>
        <family val="3"/>
        <charset val="134"/>
      </rPr>
      <t xml:space="preserve">Japanese </t>
    </r>
    <r>
      <rPr>
        <sz val="9"/>
        <color indexed="50"/>
        <rFont val="Times New Roman"/>
        <family val="1"/>
      </rPr>
      <t>Listening Comprehension</t>
    </r>
    <r>
      <rPr>
        <sz val="9"/>
        <color indexed="50"/>
        <rFont val="宋体"/>
        <family val="3"/>
        <charset val="134"/>
      </rPr>
      <t>Ⅰ</t>
    </r>
  </si>
  <si>
    <t>日语听力2</t>
  </si>
  <si>
    <r>
      <rPr>
        <sz val="9"/>
        <color indexed="50"/>
        <rFont val="宋体"/>
        <family val="3"/>
        <charset val="134"/>
      </rPr>
      <t>日语听力</t>
    </r>
    <r>
      <rPr>
        <sz val="9"/>
        <color indexed="50"/>
        <rFont val="Times New Roman"/>
        <family val="1"/>
      </rPr>
      <t>1</t>
    </r>
  </si>
  <si>
    <r>
      <rPr>
        <sz val="9"/>
        <color indexed="50"/>
        <rFont val="宋体"/>
        <family val="3"/>
        <charset val="134"/>
      </rPr>
      <t xml:space="preserve">Japanese </t>
    </r>
    <r>
      <rPr>
        <sz val="9"/>
        <color indexed="50"/>
        <rFont val="Times New Roman"/>
        <family val="1"/>
      </rPr>
      <t>Listening Comprehension</t>
    </r>
    <r>
      <rPr>
        <sz val="9"/>
        <color indexed="50"/>
        <rFont val="宋体"/>
        <family val="3"/>
        <charset val="134"/>
      </rPr>
      <t>Ⅱ</t>
    </r>
  </si>
  <si>
    <t>日语听力3</t>
  </si>
  <si>
    <r>
      <rPr>
        <sz val="9"/>
        <color indexed="50"/>
        <rFont val="宋体"/>
        <family val="3"/>
        <charset val="134"/>
      </rPr>
      <t>日语听力</t>
    </r>
    <r>
      <rPr>
        <sz val="9"/>
        <color indexed="50"/>
        <rFont val="Times New Roman"/>
        <family val="1"/>
      </rPr>
      <t>2</t>
    </r>
  </si>
  <si>
    <r>
      <rPr>
        <sz val="9"/>
        <color indexed="50"/>
        <rFont val="宋体"/>
        <family val="3"/>
        <charset val="134"/>
      </rPr>
      <t xml:space="preserve">Japanese </t>
    </r>
    <r>
      <rPr>
        <sz val="9"/>
        <color indexed="50"/>
        <rFont val="Times New Roman"/>
        <family val="1"/>
      </rPr>
      <t>Listening Comprehension</t>
    </r>
    <r>
      <rPr>
        <sz val="9"/>
        <color indexed="50"/>
        <rFont val="宋体"/>
        <family val="3"/>
        <charset val="134"/>
      </rPr>
      <t>Ⅲ</t>
    </r>
  </si>
  <si>
    <t>日语听力4</t>
  </si>
  <si>
    <r>
      <rPr>
        <sz val="9"/>
        <color indexed="50"/>
        <rFont val="宋体"/>
        <family val="3"/>
        <charset val="134"/>
      </rPr>
      <t>日语听力</t>
    </r>
    <r>
      <rPr>
        <sz val="9"/>
        <color indexed="50"/>
        <rFont val="Times New Roman"/>
        <family val="1"/>
      </rPr>
      <t>3</t>
    </r>
  </si>
  <si>
    <r>
      <rPr>
        <sz val="9"/>
        <color indexed="50"/>
        <rFont val="宋体"/>
        <family val="3"/>
        <charset val="134"/>
      </rPr>
      <t xml:space="preserve">Japanese </t>
    </r>
    <r>
      <rPr>
        <sz val="9"/>
        <color indexed="50"/>
        <rFont val="Times New Roman"/>
        <family val="1"/>
      </rPr>
      <t>Listening Comprehension</t>
    </r>
    <r>
      <rPr>
        <sz val="9"/>
        <color indexed="50"/>
        <rFont val="宋体"/>
        <family val="3"/>
        <charset val="134"/>
      </rPr>
      <t>Ⅳ</t>
    </r>
  </si>
  <si>
    <r>
      <rPr>
        <sz val="9"/>
        <color indexed="50"/>
        <rFont val="宋体"/>
        <family val="3"/>
        <charset val="134"/>
      </rPr>
      <t>日语会话</t>
    </r>
    <r>
      <rPr>
        <sz val="9"/>
        <color indexed="50"/>
        <rFont val="Times New Roman"/>
        <family val="1"/>
      </rPr>
      <t>1</t>
    </r>
  </si>
  <si>
    <t>日语基础会话</t>
  </si>
  <si>
    <r>
      <rPr>
        <sz val="9"/>
        <color indexed="50"/>
        <rFont val="宋体"/>
        <family val="3"/>
        <charset val="134"/>
      </rPr>
      <t xml:space="preserve">Japanese </t>
    </r>
    <r>
      <rPr>
        <sz val="9"/>
        <color indexed="50"/>
        <rFont val="Times New Roman"/>
        <family val="1"/>
      </rPr>
      <t>Conversation</t>
    </r>
    <r>
      <rPr>
        <sz val="9"/>
        <color indexed="50"/>
        <rFont val="宋体"/>
        <family val="3"/>
        <charset val="134"/>
      </rPr>
      <t>Ⅰ</t>
    </r>
  </si>
  <si>
    <r>
      <rPr>
        <sz val="9"/>
        <color indexed="50"/>
        <rFont val="宋体"/>
        <family val="3"/>
        <charset val="134"/>
      </rPr>
      <t>日语会话</t>
    </r>
    <r>
      <rPr>
        <sz val="9"/>
        <color indexed="50"/>
        <rFont val="Times New Roman"/>
        <family val="1"/>
      </rPr>
      <t>2</t>
    </r>
  </si>
  <si>
    <r>
      <rPr>
        <sz val="9"/>
        <color indexed="50"/>
        <rFont val="宋体"/>
        <family val="3"/>
        <charset val="134"/>
      </rPr>
      <t xml:space="preserve">Japanese </t>
    </r>
    <r>
      <rPr>
        <sz val="9"/>
        <color indexed="50"/>
        <rFont val="Times New Roman"/>
        <family val="1"/>
      </rPr>
      <t>Conversation</t>
    </r>
    <r>
      <rPr>
        <sz val="9"/>
        <color indexed="50"/>
        <rFont val="宋体"/>
        <family val="3"/>
        <charset val="134"/>
      </rPr>
      <t>Ⅱ</t>
    </r>
  </si>
  <si>
    <r>
      <rPr>
        <sz val="9"/>
        <color indexed="50"/>
        <rFont val="宋体"/>
        <family val="3"/>
        <charset val="134"/>
      </rPr>
      <t>高级日语</t>
    </r>
    <r>
      <rPr>
        <sz val="9"/>
        <color indexed="50"/>
        <rFont val="Times New Roman"/>
        <family val="1"/>
      </rPr>
      <t>1</t>
    </r>
  </si>
  <si>
    <r>
      <rPr>
        <sz val="9"/>
        <color indexed="50"/>
        <rFont val="宋体"/>
        <family val="3"/>
        <charset val="134"/>
      </rPr>
      <t>基础日语</t>
    </r>
    <r>
      <rPr>
        <sz val="9"/>
        <color indexed="50"/>
        <rFont val="Times New Roman"/>
        <family val="1"/>
      </rPr>
      <t>4</t>
    </r>
  </si>
  <si>
    <r>
      <rPr>
        <sz val="9"/>
        <color indexed="50"/>
        <rFont val="Times New Roman"/>
        <family val="1"/>
      </rPr>
      <t>Advanced Japanese</t>
    </r>
    <r>
      <rPr>
        <sz val="9"/>
        <color indexed="50"/>
        <rFont val="宋体"/>
        <family val="3"/>
        <charset val="134"/>
      </rPr>
      <t>Ⅰ</t>
    </r>
  </si>
  <si>
    <r>
      <rPr>
        <sz val="9"/>
        <color indexed="50"/>
        <rFont val="宋体"/>
        <family val="3"/>
        <charset val="134"/>
      </rPr>
      <t>高级日语</t>
    </r>
    <r>
      <rPr>
        <sz val="9"/>
        <color indexed="50"/>
        <rFont val="Times New Roman"/>
        <family val="1"/>
      </rPr>
      <t>2</t>
    </r>
  </si>
  <si>
    <r>
      <rPr>
        <sz val="9"/>
        <color indexed="50"/>
        <rFont val="Times New Roman"/>
        <family val="1"/>
      </rPr>
      <t>Advanced Japanese</t>
    </r>
    <r>
      <rPr>
        <sz val="9"/>
        <color indexed="50"/>
        <rFont val="宋体"/>
        <family val="3"/>
        <charset val="134"/>
      </rPr>
      <t>Ⅱ</t>
    </r>
  </si>
  <si>
    <r>
      <rPr>
        <sz val="9"/>
        <color indexed="50"/>
        <rFont val="宋体"/>
        <family val="3"/>
        <charset val="134"/>
      </rPr>
      <t>日语笔译</t>
    </r>
    <r>
      <rPr>
        <sz val="9"/>
        <color indexed="50"/>
        <rFont val="Times New Roman"/>
        <family val="1"/>
      </rPr>
      <t>1</t>
    </r>
  </si>
  <si>
    <r>
      <rPr>
        <sz val="9"/>
        <color indexed="50"/>
        <rFont val="Times New Roman"/>
        <family val="1"/>
      </rPr>
      <t>Japanese Translation</t>
    </r>
    <r>
      <rPr>
        <sz val="9"/>
        <color indexed="50"/>
        <rFont val="宋体"/>
        <family val="3"/>
        <charset val="134"/>
      </rPr>
      <t>Ⅰ</t>
    </r>
  </si>
  <si>
    <r>
      <rPr>
        <sz val="9"/>
        <color indexed="50"/>
        <rFont val="宋体"/>
        <family val="3"/>
        <charset val="134"/>
      </rPr>
      <t>日语笔译</t>
    </r>
    <r>
      <rPr>
        <sz val="9"/>
        <color indexed="50"/>
        <rFont val="Times New Roman"/>
        <family val="1"/>
      </rPr>
      <t>2</t>
    </r>
  </si>
  <si>
    <r>
      <rPr>
        <sz val="9"/>
        <color indexed="50"/>
        <rFont val="Times New Roman"/>
        <family val="1"/>
      </rPr>
      <t>Japanese Translation</t>
    </r>
    <r>
      <rPr>
        <sz val="9"/>
        <color indexed="50"/>
        <rFont val="宋体"/>
        <family val="3"/>
        <charset val="134"/>
      </rPr>
      <t>Ⅱ</t>
    </r>
  </si>
  <si>
    <t>外语创新创业教育</t>
  </si>
  <si>
    <t xml:space="preserve"> Innovation Instruction for Foreign Language Majors</t>
  </si>
  <si>
    <r>
      <rPr>
        <sz val="9"/>
        <color indexed="50"/>
        <rFont val="宋体"/>
        <family val="3"/>
        <charset val="134"/>
      </rPr>
      <t>日语口译</t>
    </r>
    <r>
      <rPr>
        <sz val="9"/>
        <color indexed="50"/>
        <rFont val="Times New Roman"/>
        <family val="1"/>
      </rPr>
      <t>1</t>
    </r>
  </si>
  <si>
    <t>Japanese InterpretationⅠ</t>
  </si>
  <si>
    <r>
      <rPr>
        <sz val="9"/>
        <color indexed="50"/>
        <rFont val="宋体"/>
        <family val="3"/>
        <charset val="134"/>
      </rPr>
      <t>日语口译</t>
    </r>
    <r>
      <rPr>
        <sz val="9"/>
        <color indexed="50"/>
        <rFont val="Times New Roman"/>
        <family val="1"/>
      </rPr>
      <t>2</t>
    </r>
  </si>
  <si>
    <t>Japanese InterpretationⅡ</t>
  </si>
  <si>
    <t>口译实训</t>
  </si>
  <si>
    <t xml:space="preserve">Interpreting Training </t>
  </si>
  <si>
    <t>科技日语</t>
  </si>
  <si>
    <t>Japanese for Special Purpose</t>
  </si>
  <si>
    <t>（四）专业教育选修课程
Specialized Elective Courses</t>
  </si>
  <si>
    <t>大学语文</t>
  </si>
  <si>
    <t>College Chinese</t>
  </si>
  <si>
    <t>日语语音训练</t>
  </si>
  <si>
    <t>Japanese Pronunciation Training</t>
  </si>
  <si>
    <t>Introduction to Japanese Listening</t>
  </si>
  <si>
    <t>Basic Japanese Conversation</t>
  </si>
  <si>
    <r>
      <rPr>
        <sz val="9"/>
        <color indexed="50"/>
        <rFont val="宋体"/>
        <family val="3"/>
        <charset val="134"/>
      </rPr>
      <t>日语泛读</t>
    </r>
    <r>
      <rPr>
        <sz val="9"/>
        <color indexed="50"/>
        <rFont val="Times New Roman"/>
        <family val="1"/>
      </rPr>
      <t>1</t>
    </r>
  </si>
  <si>
    <r>
      <rPr>
        <sz val="9"/>
        <color indexed="50"/>
        <rFont val="Times New Roman"/>
        <family val="1"/>
      </rPr>
      <t>Japanese Reading</t>
    </r>
    <r>
      <rPr>
        <sz val="9"/>
        <color indexed="50"/>
        <rFont val="宋体"/>
        <family val="3"/>
        <charset val="134"/>
      </rPr>
      <t>Ⅰ</t>
    </r>
  </si>
  <si>
    <t>日语泛读2</t>
  </si>
  <si>
    <r>
      <rPr>
        <sz val="9"/>
        <color indexed="50"/>
        <rFont val="Times New Roman"/>
        <family val="1"/>
      </rPr>
      <t>Japanese Reading</t>
    </r>
    <r>
      <rPr>
        <sz val="9"/>
        <color indexed="50"/>
        <rFont val="宋体"/>
        <family val="3"/>
        <charset val="134"/>
      </rPr>
      <t>Ⅱ</t>
    </r>
  </si>
  <si>
    <t>日文报刊选读</t>
  </si>
  <si>
    <t>Selected Reading of Japanese Journals</t>
  </si>
  <si>
    <t>日本文学</t>
  </si>
  <si>
    <t>Japanese Literature</t>
  </si>
  <si>
    <t>日语写作1</t>
  </si>
  <si>
    <t>5</t>
  </si>
  <si>
    <r>
      <rPr>
        <sz val="9"/>
        <color indexed="50"/>
        <rFont val="Times New Roman"/>
        <family val="1"/>
      </rPr>
      <t xml:space="preserve">Japanese Writing </t>
    </r>
    <r>
      <rPr>
        <sz val="9"/>
        <color indexed="50"/>
        <rFont val="宋体"/>
        <family val="3"/>
        <charset val="134"/>
      </rPr>
      <t>Ⅰ</t>
    </r>
  </si>
  <si>
    <t>日语写作2</t>
  </si>
  <si>
    <t>日语写作Ⅰ</t>
  </si>
  <si>
    <r>
      <rPr>
        <sz val="9"/>
        <color indexed="50"/>
        <rFont val="Times New Roman"/>
        <family val="1"/>
      </rPr>
      <t xml:space="preserve">Japanese Writing </t>
    </r>
    <r>
      <rPr>
        <sz val="9"/>
        <color indexed="50"/>
        <rFont val="宋体"/>
        <family val="3"/>
        <charset val="134"/>
      </rPr>
      <t>Ⅱ</t>
    </r>
  </si>
  <si>
    <t>日语视听说1</t>
  </si>
  <si>
    <r>
      <rPr>
        <sz val="9"/>
        <color indexed="50"/>
        <rFont val="Times New Roman"/>
        <family val="1"/>
      </rPr>
      <t>Japanese Listening and speaking</t>
    </r>
    <r>
      <rPr>
        <sz val="9"/>
        <color indexed="50"/>
        <rFont val="宋体"/>
        <family val="3"/>
        <charset val="134"/>
      </rPr>
      <t>　Ⅰ</t>
    </r>
  </si>
  <si>
    <t>日语视听说2</t>
  </si>
  <si>
    <r>
      <rPr>
        <sz val="9"/>
        <color indexed="50"/>
        <rFont val="宋体"/>
        <family val="3"/>
        <charset val="134"/>
      </rPr>
      <t>日语视听说</t>
    </r>
    <r>
      <rPr>
        <sz val="9"/>
        <color indexed="50"/>
        <rFont val="Times New Roman"/>
        <family val="1"/>
      </rPr>
      <t>1</t>
    </r>
  </si>
  <si>
    <r>
      <rPr>
        <sz val="9"/>
        <color indexed="50"/>
        <rFont val="Times New Roman"/>
        <family val="1"/>
      </rPr>
      <t>Japanese Listening and speaking</t>
    </r>
    <r>
      <rPr>
        <sz val="9"/>
        <color indexed="50"/>
        <rFont val="宋体"/>
        <family val="3"/>
        <charset val="134"/>
      </rPr>
      <t>　Ⅱ</t>
    </r>
  </si>
  <si>
    <t>日语概说</t>
  </si>
  <si>
    <t>The Basic Theory of Japanese</t>
  </si>
  <si>
    <t>日本历史</t>
  </si>
  <si>
    <t>4</t>
  </si>
  <si>
    <t>History of Japan</t>
  </si>
  <si>
    <t>日本社会与文化</t>
  </si>
  <si>
    <t>Japanese society and culture</t>
  </si>
  <si>
    <r>
      <rPr>
        <sz val="9"/>
        <color indexed="50"/>
        <rFont val="宋体"/>
        <family val="3"/>
        <charset val="134"/>
      </rPr>
      <t>修读说明：要求至少选修</t>
    </r>
    <r>
      <rPr>
        <sz val="9"/>
        <color indexed="50"/>
        <rFont val="Times New Roman"/>
        <family val="1"/>
      </rPr>
      <t>25.5</t>
    </r>
    <r>
      <rPr>
        <sz val="9"/>
        <color indexed="50"/>
        <rFont val="宋体"/>
        <family val="3"/>
        <charset val="134"/>
      </rPr>
      <t xml:space="preserve">学分。
</t>
    </r>
    <r>
      <rPr>
        <sz val="9"/>
        <color indexed="50"/>
        <rFont val="Times New Roman"/>
        <family val="1"/>
      </rPr>
      <t>NOTE</t>
    </r>
    <r>
      <rPr>
        <sz val="9"/>
        <color indexed="50"/>
        <rFont val="宋体"/>
        <family val="3"/>
        <charset val="134"/>
      </rPr>
      <t>：</t>
    </r>
    <r>
      <rPr>
        <sz val="9"/>
        <color indexed="50"/>
        <rFont val="Times New Roman"/>
        <family val="1"/>
      </rPr>
      <t>Minimum subtotal credits:25.5.</t>
    </r>
  </si>
  <si>
    <t>（五）个性课程
Personalized Electice Courses</t>
  </si>
  <si>
    <t>日本企业文化</t>
  </si>
  <si>
    <t>Japanese corporate culture</t>
  </si>
  <si>
    <t>日本文学作品选读</t>
  </si>
  <si>
    <t>Selected Reading of Japanese Literature</t>
  </si>
  <si>
    <t>影像日本</t>
  </si>
  <si>
    <t>Image Japan</t>
  </si>
  <si>
    <t>商务日语</t>
  </si>
  <si>
    <t xml:space="preserve">Business Japanese </t>
  </si>
  <si>
    <r>
      <rPr>
        <sz val="9"/>
        <color indexed="50"/>
        <rFont val="宋体"/>
        <family val="3"/>
        <charset val="134"/>
      </rPr>
      <t>修读说明：学生从以上个性课程和学校发布的其它个性课程目录中选课，要求至少选修</t>
    </r>
    <r>
      <rPr>
        <sz val="9"/>
        <color indexed="50"/>
        <rFont val="Times New Roman"/>
        <family val="1"/>
      </rPr>
      <t>6</t>
    </r>
    <r>
      <rPr>
        <sz val="9"/>
        <color indexed="50"/>
        <rFont val="宋体"/>
        <family val="3"/>
        <charset val="134"/>
      </rPr>
      <t xml:space="preserve">学分。
</t>
    </r>
    <r>
      <rPr>
        <sz val="9"/>
        <color indexed="50"/>
        <rFont val="Times New Roman"/>
        <family val="1"/>
      </rPr>
      <t>NOTE: Sudents</t>
    </r>
    <r>
      <rPr>
        <sz val="9"/>
        <color indexed="50"/>
        <rFont val="宋体"/>
        <family val="3"/>
        <charset val="134"/>
      </rPr>
      <t> </t>
    </r>
    <r>
      <rPr>
        <sz val="9"/>
        <color indexed="50"/>
        <rFont val="Times New Roman"/>
        <family val="1"/>
      </rPr>
      <t>can</t>
    </r>
    <r>
      <rPr>
        <sz val="9"/>
        <color indexed="50"/>
        <rFont val="宋体"/>
        <family val="3"/>
        <charset val="134"/>
      </rPr>
      <t> </t>
    </r>
    <r>
      <rPr>
        <sz val="9"/>
        <color indexed="50"/>
        <rFont val="Times New Roman"/>
        <family val="1"/>
      </rPr>
      <t>select</t>
    </r>
    <r>
      <rPr>
        <sz val="9"/>
        <color indexed="50"/>
        <rFont val="宋体"/>
        <family val="3"/>
        <charset val="134"/>
      </rPr>
      <t> </t>
    </r>
    <r>
      <rPr>
        <sz val="9"/>
        <color indexed="50"/>
        <rFont val="Times New Roman"/>
        <family val="1"/>
      </rPr>
      <t>courses</t>
    </r>
    <r>
      <rPr>
        <sz val="9"/>
        <color indexed="50"/>
        <rFont val="宋体"/>
        <family val="3"/>
        <charset val="134"/>
      </rPr>
      <t> </t>
    </r>
    <r>
      <rPr>
        <sz val="9"/>
        <color indexed="50"/>
        <rFont val="Times New Roman"/>
        <family val="1"/>
      </rPr>
      <t>from</t>
    </r>
    <r>
      <rPr>
        <sz val="9"/>
        <color indexed="50"/>
        <rFont val="宋体"/>
        <family val="3"/>
        <charset val="134"/>
      </rPr>
      <t> </t>
    </r>
    <r>
      <rPr>
        <sz val="9"/>
        <color indexed="50"/>
        <rFont val="Times New Roman"/>
        <family val="1"/>
      </rPr>
      <t>above</t>
    </r>
    <r>
      <rPr>
        <sz val="9"/>
        <color indexed="50"/>
        <rFont val="宋体"/>
        <family val="3"/>
        <charset val="134"/>
      </rPr>
      <t> </t>
    </r>
    <r>
      <rPr>
        <sz val="9"/>
        <color indexed="50"/>
        <rFont val="Times New Roman"/>
        <family val="1"/>
      </rPr>
      <t>and</t>
    </r>
    <r>
      <rPr>
        <sz val="9"/>
        <color indexed="50"/>
        <rFont val="宋体"/>
        <family val="3"/>
        <charset val="134"/>
      </rPr>
      <t> </t>
    </r>
    <r>
      <rPr>
        <sz val="9"/>
        <color indexed="50"/>
        <rFont val="Times New Roman"/>
        <family val="1"/>
      </rPr>
      <t>the</t>
    </r>
    <r>
      <rPr>
        <sz val="9"/>
        <color indexed="50"/>
        <rFont val="宋体"/>
        <family val="3"/>
        <charset val="134"/>
      </rPr>
      <t> </t>
    </r>
    <r>
      <rPr>
        <sz val="9"/>
        <color indexed="50"/>
        <rFont val="Times New Roman"/>
        <family val="1"/>
      </rPr>
      <t>other</t>
    </r>
    <r>
      <rPr>
        <sz val="9"/>
        <color indexed="50"/>
        <rFont val="宋体"/>
        <family val="3"/>
        <charset val="134"/>
      </rPr>
      <t> </t>
    </r>
    <r>
      <rPr>
        <sz val="9"/>
        <color indexed="50"/>
        <rFont val="Times New Roman"/>
        <family val="1"/>
      </rPr>
      <t>personalized</t>
    </r>
    <r>
      <rPr>
        <sz val="9"/>
        <color indexed="50"/>
        <rFont val="宋体"/>
        <family val="3"/>
        <charset val="134"/>
      </rPr>
      <t> </t>
    </r>
    <r>
      <rPr>
        <sz val="9"/>
        <color indexed="50"/>
        <rFont val="Times New Roman"/>
        <family val="1"/>
      </rPr>
      <t>courses in</t>
    </r>
    <r>
      <rPr>
        <sz val="9"/>
        <color indexed="50"/>
        <rFont val="宋体"/>
        <family val="3"/>
        <charset val="134"/>
      </rPr>
      <t> </t>
    </r>
    <r>
      <rPr>
        <sz val="9"/>
        <color indexed="50"/>
        <rFont val="Times New Roman"/>
        <family val="1"/>
      </rPr>
      <t>catalog,</t>
    </r>
    <r>
      <rPr>
        <sz val="9"/>
        <color indexed="50"/>
        <rFont val="宋体"/>
        <family val="3"/>
        <charset val="134"/>
      </rPr>
      <t> </t>
    </r>
    <r>
      <rPr>
        <sz val="9"/>
        <color indexed="50"/>
        <rFont val="Times New Roman"/>
        <family val="1"/>
      </rPr>
      <t>and</t>
    </r>
    <r>
      <rPr>
        <sz val="9"/>
        <color indexed="50"/>
        <rFont val="宋体"/>
        <family val="3"/>
        <charset val="134"/>
      </rPr>
      <t> </t>
    </r>
    <r>
      <rPr>
        <sz val="9"/>
        <color indexed="50"/>
        <rFont val="Times New Roman"/>
        <family val="1"/>
      </rPr>
      <t>are</t>
    </r>
    <r>
      <rPr>
        <sz val="9"/>
        <color indexed="50"/>
        <rFont val="宋体"/>
        <family val="3"/>
        <charset val="134"/>
      </rPr>
      <t> </t>
    </r>
    <r>
      <rPr>
        <sz val="9"/>
        <color indexed="50"/>
        <rFont val="Times New Roman"/>
        <family val="1"/>
      </rPr>
      <t>required</t>
    </r>
    <r>
      <rPr>
        <sz val="9"/>
        <color indexed="50"/>
        <rFont val="宋体"/>
        <family val="3"/>
        <charset val="134"/>
      </rPr>
      <t> </t>
    </r>
    <r>
      <rPr>
        <sz val="9"/>
        <color indexed="50"/>
        <rFont val="Times New Roman"/>
        <family val="1"/>
      </rPr>
      <t>to</t>
    </r>
    <r>
      <rPr>
        <sz val="9"/>
        <color indexed="50"/>
        <rFont val="宋体"/>
        <family val="3"/>
        <charset val="134"/>
      </rPr>
      <t> </t>
    </r>
    <r>
      <rPr>
        <sz val="9"/>
        <color indexed="50"/>
        <rFont val="Times New Roman"/>
        <family val="1"/>
      </rPr>
      <t>obtain</t>
    </r>
    <r>
      <rPr>
        <sz val="9"/>
        <color indexed="50"/>
        <rFont val="宋体"/>
        <family val="3"/>
        <charset val="134"/>
      </rPr>
      <t> </t>
    </r>
    <r>
      <rPr>
        <sz val="9"/>
        <color indexed="50"/>
        <rFont val="Times New Roman"/>
        <family val="1"/>
      </rPr>
      <t>at</t>
    </r>
    <r>
      <rPr>
        <sz val="9"/>
        <color indexed="50"/>
        <rFont val="宋体"/>
        <family val="3"/>
        <charset val="134"/>
      </rPr>
      <t> </t>
    </r>
    <r>
      <rPr>
        <sz val="9"/>
        <color indexed="50"/>
        <rFont val="Times New Roman"/>
        <family val="1"/>
      </rPr>
      <t>least</t>
    </r>
    <r>
      <rPr>
        <sz val="9"/>
        <color indexed="50"/>
        <rFont val="宋体"/>
        <family val="3"/>
        <charset val="134"/>
      </rPr>
      <t> </t>
    </r>
    <r>
      <rPr>
        <sz val="9"/>
        <color indexed="50"/>
        <rFont val="Times New Roman"/>
        <family val="1"/>
      </rPr>
      <t>6</t>
    </r>
    <r>
      <rPr>
        <sz val="9"/>
        <color indexed="50"/>
        <rFont val="宋体"/>
        <family val="3"/>
        <charset val="134"/>
      </rPr>
      <t> </t>
    </r>
    <r>
      <rPr>
        <sz val="9"/>
        <color indexed="50"/>
        <rFont val="Times New Roman"/>
        <family val="1"/>
      </rPr>
      <t>credits.</t>
    </r>
  </si>
  <si>
    <t>五、 集中性实践教学环节
Ⅴ Practice Schedule</t>
  </si>
  <si>
    <t>实践环节名称
Practice Courses Name</t>
  </si>
  <si>
    <t>学分
Crs</t>
  </si>
  <si>
    <t>周数
Weeks</t>
  </si>
  <si>
    <t>建议修读学期
Suggested Term</t>
  </si>
  <si>
    <r>
      <rPr>
        <sz val="9"/>
        <color indexed="50"/>
        <rFont val="宋体"/>
        <family val="3"/>
        <charset val="134"/>
      </rPr>
      <t>军事训练</t>
    </r>
  </si>
  <si>
    <t>Military Training</t>
  </si>
  <si>
    <r>
      <rPr>
        <sz val="9"/>
        <color indexed="50"/>
        <rFont val="Times New Roman"/>
        <family val="1"/>
      </rPr>
      <t>2</t>
    </r>
    <r>
      <rPr>
        <sz val="9"/>
        <color indexed="50"/>
        <rFont val="仿宋"/>
        <family val="3"/>
        <charset val="134"/>
      </rPr>
      <t>（分散）</t>
    </r>
  </si>
  <si>
    <t xml:space="preserve">Comprehensive Practice of  Foreign Language  </t>
  </si>
  <si>
    <r>
      <rPr>
        <sz val="9"/>
        <color indexed="50"/>
        <rFont val="Times New Roman"/>
        <family val="1"/>
      </rPr>
      <t>4</t>
    </r>
    <r>
      <rPr>
        <sz val="9"/>
        <color indexed="50"/>
        <rFont val="仿宋"/>
        <family val="3"/>
        <charset val="134"/>
      </rPr>
      <t>（分散）</t>
    </r>
  </si>
  <si>
    <r>
      <rPr>
        <sz val="9"/>
        <color indexed="50"/>
        <rFont val="Times New Roman"/>
        <family val="1"/>
      </rPr>
      <t>6</t>
    </r>
    <r>
      <rPr>
        <sz val="9"/>
        <color indexed="50"/>
        <rFont val="仿宋"/>
        <family val="3"/>
        <charset val="134"/>
      </rPr>
      <t>（分散）</t>
    </r>
  </si>
  <si>
    <t>外语创新创业实践</t>
  </si>
  <si>
    <t>Innovation Practice for Foreign Language Majors</t>
  </si>
  <si>
    <r>
      <rPr>
        <sz val="9"/>
        <color indexed="50"/>
        <rFont val="宋体"/>
        <family val="3"/>
        <charset val="134"/>
      </rPr>
      <t>毕业实习</t>
    </r>
  </si>
  <si>
    <t>Practice for Graduation</t>
  </si>
  <si>
    <r>
      <rPr>
        <sz val="9"/>
        <color indexed="50"/>
        <rFont val="宋体"/>
        <family val="3"/>
        <charset val="134"/>
      </rPr>
      <t>毕业论文</t>
    </r>
  </si>
  <si>
    <t xml:space="preserve"> Graduation Thesis</t>
  </si>
  <si>
    <r>
      <rPr>
        <sz val="9"/>
        <color indexed="50"/>
        <rFont val="宋体"/>
        <family val="3"/>
        <charset val="134"/>
      </rPr>
      <t>小</t>
    </r>
    <r>
      <rPr>
        <sz val="9"/>
        <color indexed="50"/>
        <rFont val="Times New Roman"/>
        <family val="1"/>
      </rPr>
      <t xml:space="preserve">    </t>
    </r>
    <r>
      <rPr>
        <sz val="9"/>
        <color indexed="50"/>
        <rFont val="宋体"/>
        <family val="3"/>
        <charset val="134"/>
      </rPr>
      <t>计</t>
    </r>
    <r>
      <rPr>
        <sz val="9"/>
        <color indexed="50"/>
        <rFont val="Times New Roman"/>
        <family val="1"/>
      </rPr>
      <t xml:space="preserve">  Subtotal</t>
    </r>
  </si>
  <si>
    <r>
      <rPr>
        <b/>
        <sz val="11"/>
        <rFont val="宋体"/>
        <family val="3"/>
        <charset val="134"/>
      </rPr>
      <t>六、其它要求
Ⅵ</t>
    </r>
    <r>
      <rPr>
        <b/>
        <sz val="11"/>
        <rFont val="Times New Roman"/>
        <family val="1"/>
      </rPr>
      <t xml:space="preserve"> Recommendations on Course Studies</t>
    </r>
  </si>
  <si>
    <t>《形势与政策》和《心理健康教育》课程为课外必修课程，分别计 2个和1个课外学分。</t>
  </si>
  <si>
    <t>Situation &amp; Policy (2 credits) and Mental Health Education (1 credit) are the required extracurricular courses.</t>
  </si>
  <si>
    <t>学院教学责任人：马文丽
专业培养方案责任人：王雪松</t>
  </si>
  <si>
    <t>说明：
1、绿色色块标示的单元格，需要学院手动填写数据。
2、橙色色块标示的单元格，数据不允许修改，已填写公式或固定数值。
3、红色字体标示的数据，是需要各专业根据该结果反查培养方案设置是否合理。
4、培养方案课程修改后，务必重新填写此表数据，帮助检查。</t>
  </si>
  <si>
    <r>
      <rPr>
        <b/>
        <sz val="11"/>
        <color indexed="50"/>
        <rFont val="宋体"/>
        <family val="3"/>
        <charset val="134"/>
      </rPr>
      <t xml:space="preserve">（一）最低毕业学分规定
   </t>
    </r>
    <r>
      <rPr>
        <sz val="11"/>
        <color indexed="50"/>
        <rFont val="宋体"/>
        <family val="3"/>
        <charset val="134"/>
      </rPr>
      <t xml:space="preserve"> 四年制：170学分
    五年制：210学分</t>
    </r>
  </si>
  <si>
    <t xml:space="preserve">              课程类别
课程性质</t>
  </si>
  <si>
    <t>通识教育课程</t>
  </si>
  <si>
    <t>专业教育课程</t>
  </si>
  <si>
    <t>个性课程</t>
  </si>
  <si>
    <t>集中性实践</t>
  </si>
  <si>
    <t>课外学分</t>
  </si>
  <si>
    <t>最低毕业总学分</t>
  </si>
  <si>
    <t>必修课</t>
  </si>
  <si>
    <t>\</t>
  </si>
  <si>
    <t>选修课</t>
  </si>
  <si>
    <r>
      <rPr>
        <b/>
        <sz val="11"/>
        <color indexed="50"/>
        <rFont val="宋体"/>
        <family val="3"/>
        <charset val="134"/>
      </rPr>
      <t xml:space="preserve">（二）选修学分占总学分比例
    </t>
    </r>
    <r>
      <rPr>
        <sz val="11"/>
        <color indexed="50"/>
        <rFont val="宋体"/>
        <family val="3"/>
        <charset val="134"/>
      </rPr>
      <t>理工类，不低于25%；
    其他专业不低于30%。</t>
    </r>
  </si>
  <si>
    <t xml:space="preserve">
选修学分占总学分比例 = 【英语文化课程3学分+体育分项课程2学分+通识教育选修9学分+专业教育选修毕业学分+个性课程6学分】/【毕业总学分（不含课外）】</t>
  </si>
  <si>
    <t>分子</t>
  </si>
  <si>
    <t>分母</t>
  </si>
  <si>
    <t>选修学分占总学分比例</t>
  </si>
  <si>
    <t>英语文化课程学分</t>
  </si>
  <si>
    <t>体育分项课程学分</t>
  </si>
  <si>
    <t>通识教育选修毕业学分</t>
  </si>
  <si>
    <t>专业教育选修毕业学分</t>
  </si>
  <si>
    <t>个性课程毕业学分</t>
  </si>
  <si>
    <t>毕业总学分（不含课外）</t>
  </si>
  <si>
    <r>
      <rPr>
        <b/>
        <sz val="11"/>
        <color indexed="50"/>
        <rFont val="宋体"/>
        <family val="3"/>
        <charset val="134"/>
      </rPr>
      <t xml:space="preserve">（三）实验、实践总学时占课内总学时比例
</t>
    </r>
    <r>
      <rPr>
        <sz val="11"/>
        <color indexed="50"/>
        <rFont val="宋体"/>
        <family val="3"/>
        <charset val="134"/>
      </rPr>
      <t xml:space="preserve">    理工类不少于25%；
    航海类专业不少于30%；
    其他专业不少于20%。
</t>
    </r>
  </si>
  <si>
    <t>实验、实践总学时占课内总学时比例 = 【通识教育必修和专业教育必修中独立设课的实验课学时+集中性实践环节周数*32】/【通识教育必修课学时+专业教育必修课学时+通识教育选修9学分*16学时/学分+专业教育选修毕业学分*16学时/学分+个性课程6学分*16学时/学分+集中性实践环节周数*32】</t>
  </si>
  <si>
    <t>实验、实践总学时占课内总学时比例</t>
  </si>
  <si>
    <t>通识教育必修中独立设课的实验课学时</t>
  </si>
  <si>
    <t>专业教育必修中独立设课的实验课学时</t>
  </si>
  <si>
    <r>
      <rPr>
        <sz val="11"/>
        <rFont val="宋体"/>
        <family val="3"/>
        <charset val="134"/>
      </rPr>
      <t>集中性实践环节周数*32周/学时</t>
    </r>
    <r>
      <rPr>
        <sz val="11"/>
        <color indexed="54"/>
        <rFont val="宋体"/>
        <family val="3"/>
        <charset val="134"/>
      </rPr>
      <t>（此处填写周数）</t>
    </r>
  </si>
  <si>
    <t>通识教育必修课学时</t>
  </si>
  <si>
    <t>专业教育必修课学时</t>
  </si>
  <si>
    <r>
      <rPr>
        <sz val="11"/>
        <rFont val="宋体"/>
        <family val="3"/>
        <charset val="134"/>
      </rPr>
      <t>通识教育选修毕业学分*16学分/学时</t>
    </r>
    <r>
      <rPr>
        <sz val="11"/>
        <color indexed="54"/>
        <rFont val="宋体"/>
        <family val="3"/>
        <charset val="134"/>
      </rPr>
      <t>（此处填写学分）</t>
    </r>
  </si>
  <si>
    <r>
      <rPr>
        <sz val="11"/>
        <rFont val="宋体"/>
        <family val="3"/>
        <charset val="134"/>
      </rPr>
      <t>专业教育选修毕业学分*16学分/学时</t>
    </r>
    <r>
      <rPr>
        <sz val="11"/>
        <color indexed="54"/>
        <rFont val="宋体"/>
        <family val="3"/>
        <charset val="134"/>
      </rPr>
      <t>（此处填写学分）</t>
    </r>
  </si>
  <si>
    <r>
      <rPr>
        <sz val="11"/>
        <color indexed="50"/>
        <rFont val="宋体"/>
        <family val="3"/>
        <charset val="134"/>
      </rPr>
      <t>个性课程毕业学分*16学分/学时</t>
    </r>
    <r>
      <rPr>
        <sz val="11"/>
        <color indexed="54"/>
        <rFont val="宋体"/>
        <family val="3"/>
        <charset val="134"/>
      </rPr>
      <t>（此处填写学分）</t>
    </r>
  </si>
  <si>
    <r>
      <rPr>
        <sz val="11"/>
        <rFont val="宋体"/>
        <family val="3"/>
        <charset val="134"/>
      </rPr>
      <t>集中性实践教学环节周数*32周/学时</t>
    </r>
    <r>
      <rPr>
        <sz val="11"/>
        <color indexed="54"/>
        <rFont val="宋体"/>
        <family val="3"/>
        <charset val="134"/>
      </rPr>
      <t>（此处填写周数）</t>
    </r>
  </si>
  <si>
    <r>
      <rPr>
        <b/>
        <sz val="11"/>
        <color indexed="50"/>
        <rFont val="宋体"/>
        <family val="3"/>
        <charset val="134"/>
      </rPr>
      <t>（四）国家工程教育认证通用标准</t>
    </r>
    <r>
      <rPr>
        <sz val="11"/>
        <color indexed="50"/>
        <rFont val="宋体"/>
        <family val="3"/>
        <charset val="134"/>
      </rPr>
      <t>（工科专业参考）
   数学与自然科学类课程学分至少占总学分的15%；
   工程基础类课程、专业基础类课程与专业类课程学分至少占30%；
   工程实践与毕业设计（论文）学分至少占20%；
   人文社会科学类通识教育课程学分至少占总学分的15%。</t>
    </r>
  </si>
  <si>
    <t>分类</t>
  </si>
  <si>
    <t>学分</t>
  </si>
  <si>
    <r>
      <rPr>
        <sz val="11"/>
        <color indexed="50"/>
        <rFont val="宋体"/>
        <family val="3"/>
        <charset val="134"/>
      </rPr>
      <t xml:space="preserve">毕业总学分
</t>
    </r>
    <r>
      <rPr>
        <sz val="10"/>
        <color indexed="50"/>
        <rFont val="宋体"/>
        <family val="3"/>
        <charset val="134"/>
      </rPr>
      <t>（不含课外）</t>
    </r>
  </si>
  <si>
    <t>比例</t>
  </si>
  <si>
    <t>数学与自然科学类课程</t>
  </si>
  <si>
    <t>工程基础类课程、专业基础类课程与专业类课程</t>
  </si>
  <si>
    <t>工程实践与毕业设计（论文）</t>
  </si>
  <si>
    <t>通识必修和专业必修中独立设课的综合性实验课</t>
  </si>
  <si>
    <t>集中实践环节中的工程实践课</t>
  </si>
  <si>
    <t>毕业设计（论文）</t>
  </si>
  <si>
    <t>人文社会科学类通识教育课程</t>
  </si>
  <si>
    <r>
      <rPr>
        <b/>
        <sz val="11"/>
        <color indexed="50"/>
        <rFont val="宋体"/>
        <family val="3"/>
        <charset val="134"/>
      </rPr>
      <t xml:space="preserve">（五）各学期学分分配情况
    </t>
    </r>
    <r>
      <rPr>
        <sz val="11"/>
        <color indexed="50"/>
        <rFont val="宋体"/>
        <family val="3"/>
        <charset val="134"/>
      </rPr>
      <t>四年制1-7学期、五年制1-9学期学分比例应该均衡</t>
    </r>
  </si>
  <si>
    <t>第1学期</t>
  </si>
  <si>
    <t>第2学期</t>
  </si>
  <si>
    <t>第3学期</t>
  </si>
  <si>
    <t>第4学期</t>
  </si>
  <si>
    <t>第5学期</t>
  </si>
  <si>
    <t>第6学期</t>
  </si>
  <si>
    <t>第7学期</t>
  </si>
  <si>
    <t>第8学期</t>
  </si>
  <si>
    <t>第9学期</t>
  </si>
  <si>
    <t>第10学期</t>
  </si>
  <si>
    <t>小计</t>
  </si>
  <si>
    <t>理论课学分</t>
  </si>
  <si>
    <t>实践课学分(包括实践课、分散实践、假期实践)</t>
  </si>
  <si>
    <t>学分比例</t>
  </si>
  <si>
    <r>
      <rPr>
        <b/>
        <sz val="11"/>
        <color indexed="50"/>
        <rFont val="宋体"/>
        <family val="3"/>
        <charset val="134"/>
      </rPr>
      <t xml:space="preserve">（六）各学期学时分配情况及每日上课节数估算
    </t>
    </r>
    <r>
      <rPr>
        <sz val="11"/>
        <color indexed="50"/>
        <rFont val="宋体"/>
        <family val="3"/>
        <charset val="134"/>
      </rPr>
      <t>1、四年制2-7学期、五年制2-9学期学时比例应该均衡。第1学期课程必须与已排课表一致。
    2、集中实践课周数2-4学期至多仅能保留3周用于集中实践，5-7学期的集中实践周数应不影响理论课程的排课。超过限制周数的，应设置为分散实践或者假期实践。</t>
    </r>
  </si>
  <si>
    <t>理论课学时</t>
  </si>
  <si>
    <t>集中实践环节周数
(不包含分散实践、假期实践)</t>
  </si>
  <si>
    <t>分散或假期实践环节周数</t>
  </si>
  <si>
    <t>学时比例</t>
  </si>
  <si>
    <t>每日上课节数估算
（按照第1学期15周、2学期至10学期19周预估）</t>
  </si>
  <si>
    <t>日语专业课程综合实践1</t>
    <phoneticPr fontId="25" type="noConversion"/>
  </si>
  <si>
    <t>日语专业课程综合实践2</t>
    <phoneticPr fontId="25" type="noConversion"/>
  </si>
  <si>
    <t>外语类专业综合实践</t>
    <phoneticPr fontId="25" type="noConversion"/>
  </si>
  <si>
    <t>Comprehensive Practice of Japanese Specialty II</t>
    <phoneticPr fontId="25" type="noConversion"/>
  </si>
  <si>
    <t>Comprehensive Practice of Japanese Specialty I</t>
    <phoneticPr fontId="25" type="noConversion"/>
  </si>
  <si>
    <t>全校要求至少取得9个学分，且必须选修至少2个学分的艺术类相关课程。理工科专业学生至少选修一门人文社科类或经济管理类课程，其他专业学生至少选修一门科学技术类课程和至少一门创新创业类通识选修课。All students are required to obtain at least 9 credits.，and must select art courese from Art and Physical Education Courses to obtain at least 2 credits. Science and  engineering students should select at least one course from Art and Social Science Courses or Economy and Management Course, and other students should select at least one course from Science and Technology Courses and at least one course should be chosen from Innovation and Entrepreneurship Courses.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</si>
</sst>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Red]\(0.0\)"/>
    <numFmt numFmtId="177" formatCode="0.0%"/>
    <numFmt numFmtId="178" formatCode="0.0_ "/>
    <numFmt numFmtId="179" formatCode="0_ "/>
  </numFmts>
  <fonts count="29">
    <font>
      <sz val="11"/>
      <color indexed="50"/>
      <name val="宋体"/>
      <charset val="134"/>
    </font>
    <font>
      <b/>
      <sz val="11"/>
      <color indexed="50"/>
      <name val="宋体"/>
      <family val="3"/>
      <charset val="134"/>
    </font>
    <font>
      <sz val="11"/>
      <color indexed="50"/>
      <name val="Times New Roman"/>
      <family val="1"/>
    </font>
    <font>
      <b/>
      <sz val="11"/>
      <color indexed="45"/>
      <name val="Times New Roman"/>
      <family val="1"/>
    </font>
    <font>
      <sz val="11"/>
      <name val="宋体"/>
      <family val="3"/>
      <charset val="134"/>
    </font>
    <font>
      <b/>
      <sz val="11"/>
      <color indexed="45"/>
      <name val="宋体"/>
      <family val="3"/>
      <charset val="134"/>
    </font>
    <font>
      <sz val="11"/>
      <color indexed="17"/>
      <name val="宋体"/>
      <family val="3"/>
      <charset val="134"/>
    </font>
    <font>
      <sz val="11"/>
      <color indexed="45"/>
      <name val="宋体"/>
      <family val="3"/>
      <charset val="134"/>
    </font>
    <font>
      <sz val="9"/>
      <color indexed="50"/>
      <name val="Times New Roman"/>
      <family val="1"/>
    </font>
    <font>
      <sz val="11"/>
      <name val="Times New Roman"/>
      <family val="1"/>
    </font>
    <font>
      <b/>
      <sz val="16"/>
      <color indexed="50"/>
      <name val="宋体"/>
      <family val="3"/>
      <charset val="134"/>
    </font>
    <font>
      <sz val="9"/>
      <color indexed="50"/>
      <name val="宋体"/>
      <family val="3"/>
      <charset val="134"/>
    </font>
    <font>
      <sz val="10"/>
      <color indexed="50"/>
      <name val="宋体"/>
      <family val="3"/>
      <charset val="134"/>
    </font>
    <font>
      <sz val="10"/>
      <color indexed="50"/>
      <name val="Times New Roman"/>
      <family val="1"/>
    </font>
    <font>
      <sz val="10"/>
      <color indexed="8"/>
      <name val="宋体"/>
      <family val="3"/>
      <charset val="134"/>
    </font>
    <font>
      <sz val="9"/>
      <color rgb="FFFF0000"/>
      <name val="宋体"/>
      <family val="3"/>
      <charset val="134"/>
    </font>
    <font>
      <sz val="11"/>
      <color rgb="FFFF0000"/>
      <name val="宋体"/>
      <family val="3"/>
      <charset val="134"/>
    </font>
    <font>
      <sz val="10"/>
      <color rgb="FF111111"/>
      <name val="Times New Roman"/>
      <family val="1"/>
    </font>
    <font>
      <b/>
      <sz val="11"/>
      <name val="Times New Roman"/>
      <family val="1"/>
    </font>
    <font>
      <sz val="10.5"/>
      <color indexed="50"/>
      <name val="Times New Roman"/>
      <family val="1"/>
    </font>
    <font>
      <sz val="11"/>
      <color indexed="54"/>
      <name val="宋体"/>
      <family val="3"/>
      <charset val="134"/>
    </font>
    <font>
      <sz val="10"/>
      <name val="宋体"/>
      <family val="3"/>
      <charset val="134"/>
    </font>
    <font>
      <sz val="10"/>
      <name val="Times New Roman"/>
      <family val="1"/>
    </font>
    <font>
      <sz val="9"/>
      <color indexed="50"/>
      <name val="仿宋"/>
      <family val="3"/>
      <charset val="134"/>
    </font>
    <font>
      <b/>
      <sz val="11"/>
      <name val="宋体"/>
      <family val="3"/>
      <charset val="134"/>
    </font>
    <font>
      <sz val="9"/>
      <name val="宋体"/>
      <family val="3"/>
      <charset val="134"/>
    </font>
    <font>
      <sz val="11"/>
      <color indexed="50"/>
      <name val="宋体"/>
      <family val="3"/>
      <charset val="134"/>
    </font>
    <font>
      <sz val="9"/>
      <color theme="1"/>
      <name val="宋体"/>
      <family val="3"/>
      <charset val="134"/>
    </font>
    <font>
      <sz val="8"/>
      <color theme="1"/>
      <name val="Times New Roman"/>
      <family val="1"/>
    </font>
  </fonts>
  <fills count="10">
    <fill>
      <patternFill patternType="none"/>
    </fill>
    <fill>
      <patternFill patternType="gray125"/>
    </fill>
    <fill>
      <patternFill patternType="solid">
        <fgColor indexed="23"/>
        <bgColor indexed="18"/>
      </patternFill>
    </fill>
    <fill>
      <patternFill patternType="solid">
        <fgColor indexed="42"/>
        <bgColor indexed="41"/>
      </patternFill>
    </fill>
    <fill>
      <patternFill patternType="solid">
        <fgColor indexed="43"/>
        <bgColor indexed="26"/>
      </patternFill>
    </fill>
    <fill>
      <patternFill patternType="solid">
        <fgColor indexed="19"/>
        <bgColor indexed="19"/>
      </patternFill>
    </fill>
    <fill>
      <patternFill patternType="solid">
        <fgColor indexed="34"/>
        <bgColor indexed="19"/>
      </patternFill>
    </fill>
    <fill>
      <patternFill patternType="solid">
        <fgColor indexed="23"/>
        <bgColor indexed="64"/>
      </patternFill>
    </fill>
    <fill>
      <patternFill patternType="solid">
        <fgColor theme="0"/>
        <bgColor indexed="64"/>
      </patternFill>
    </fill>
    <fill>
      <patternFill patternType="solid">
        <fgColor theme="0"/>
        <bgColor indexed="19"/>
      </patternFill>
    </fill>
  </fills>
  <borders count="16">
    <border>
      <left/>
      <right/>
      <top/>
      <bottom/>
      <diagonal/>
    </border>
    <border diagonalDown="1">
      <left style="thin">
        <color auto="1"/>
      </left>
      <right/>
      <top style="thin">
        <color auto="1"/>
      </top>
      <bottom style="thin">
        <color auto="1"/>
      </bottom>
      <diagonal style="thin">
        <color auto="1"/>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indexed="50"/>
      </left>
      <right style="thin">
        <color indexed="50"/>
      </right>
      <top style="thin">
        <color indexed="50"/>
      </top>
      <bottom/>
      <diagonal/>
    </border>
    <border>
      <left style="thin">
        <color auto="1"/>
      </left>
      <right style="thin">
        <color auto="1"/>
      </right>
      <top/>
      <bottom/>
      <diagonal/>
    </border>
    <border>
      <left style="thin">
        <color auto="1"/>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1">
    <xf numFmtId="0" fontId="0" fillId="0" borderId="0">
      <alignment vertical="center"/>
    </xf>
  </cellStyleXfs>
  <cellXfs count="137">
    <xf numFmtId="0" fontId="0" fillId="0" borderId="0" xfId="0">
      <alignment vertical="center"/>
    </xf>
    <xf numFmtId="0" fontId="0" fillId="0" borderId="0" xfId="0" applyFont="1">
      <alignment vertical="center"/>
    </xf>
    <xf numFmtId="0" fontId="0" fillId="2" borderId="0" xfId="0" applyFill="1">
      <alignment vertical="center"/>
    </xf>
    <xf numFmtId="0" fontId="0" fillId="0" borderId="0" xfId="0" applyAlignment="1">
      <alignment vertical="center"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vertical="center"/>
    </xf>
    <xf numFmtId="0" fontId="0" fillId="0" borderId="1" xfId="0" applyFont="1" applyBorder="1" applyAlignment="1">
      <alignment horizontal="left"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178" fontId="2" fillId="3" borderId="2" xfId="0" applyNumberFormat="1" applyFont="1" applyFill="1" applyBorder="1" applyAlignment="1">
      <alignment horizontal="center" vertical="center" wrapText="1"/>
    </xf>
    <xf numFmtId="178" fontId="2" fillId="4" borderId="2" xfId="0" applyNumberFormat="1" applyFont="1" applyFill="1" applyBorder="1" applyAlignment="1">
      <alignment horizontal="center" vertical="center" wrapText="1"/>
    </xf>
    <xf numFmtId="178" fontId="2" fillId="4" borderId="3" xfId="0" applyNumberFormat="1" applyFont="1" applyFill="1" applyBorder="1" applyAlignment="1">
      <alignment horizontal="center" vertical="center" wrapText="1"/>
    </xf>
    <xf numFmtId="0" fontId="0" fillId="0" borderId="2" xfId="0" applyFont="1" applyBorder="1" applyAlignment="1">
      <alignment horizontal="center" vertical="center"/>
    </xf>
    <xf numFmtId="177" fontId="4" fillId="2" borderId="2" xfId="0" applyNumberFormat="1" applyFont="1" applyFill="1" applyBorder="1" applyAlignment="1">
      <alignment vertical="center" wrapText="1"/>
    </xf>
    <xf numFmtId="0" fontId="0" fillId="0" borderId="2" xfId="0" applyFont="1" applyBorder="1" applyAlignment="1">
      <alignment vertical="center" wrapText="1"/>
    </xf>
    <xf numFmtId="176" fontId="4" fillId="4" borderId="2" xfId="0" applyNumberFormat="1" applyFont="1" applyFill="1" applyBorder="1" applyAlignment="1">
      <alignment horizontal="center" vertical="center"/>
    </xf>
    <xf numFmtId="176" fontId="0" fillId="4" borderId="2" xfId="0" applyNumberFormat="1" applyFill="1" applyBorder="1" applyAlignment="1">
      <alignment horizontal="center" vertical="center"/>
    </xf>
    <xf numFmtId="176" fontId="0" fillId="3" borderId="2" xfId="0" applyNumberFormat="1" applyFill="1" applyBorder="1" applyAlignment="1">
      <alignment horizontal="center" vertical="center"/>
    </xf>
    <xf numFmtId="0" fontId="1" fillId="0" borderId="0" xfId="0" applyFont="1">
      <alignment vertical="center"/>
    </xf>
    <xf numFmtId="0" fontId="4" fillId="0" borderId="2" xfId="0" applyFont="1" applyBorder="1" applyAlignment="1">
      <alignment vertical="center" wrapText="1"/>
    </xf>
    <xf numFmtId="176" fontId="4" fillId="3" borderId="2" xfId="0" applyNumberFormat="1" applyFont="1" applyFill="1" applyBorder="1" applyAlignment="1">
      <alignment horizontal="center" vertical="center"/>
    </xf>
    <xf numFmtId="178" fontId="0" fillId="3" borderId="2" xfId="0" applyNumberFormat="1" applyFill="1" applyBorder="1" applyAlignment="1">
      <alignment vertical="center" wrapText="1"/>
    </xf>
    <xf numFmtId="177" fontId="5" fillId="4" borderId="2" xfId="0" applyNumberFormat="1" applyFont="1" applyFill="1" applyBorder="1" applyAlignment="1">
      <alignment vertical="center" wrapText="1"/>
    </xf>
    <xf numFmtId="178" fontId="0" fillId="3" borderId="2" xfId="0" applyNumberFormat="1" applyFill="1" applyBorder="1">
      <alignment vertical="center"/>
    </xf>
    <xf numFmtId="0" fontId="0" fillId="0" borderId="2" xfId="0" applyFont="1" applyBorder="1">
      <alignment vertical="center"/>
    </xf>
    <xf numFmtId="0" fontId="0" fillId="5" borderId="2" xfId="0" applyFill="1" applyBorder="1" applyAlignment="1">
      <alignment horizontal="center" vertical="center"/>
    </xf>
    <xf numFmtId="0" fontId="6" fillId="5" borderId="2" xfId="0" applyFont="1" applyFill="1" applyBorder="1" applyAlignment="1">
      <alignment horizontal="center" vertical="center"/>
    </xf>
    <xf numFmtId="177" fontId="7" fillId="6" borderId="2" xfId="0" applyNumberFormat="1" applyFont="1" applyFill="1" applyBorder="1" applyAlignment="1">
      <alignment horizontal="center" vertical="center"/>
    </xf>
    <xf numFmtId="179" fontId="0" fillId="3" borderId="2" xfId="0" applyNumberFormat="1" applyFill="1" applyBorder="1" applyAlignment="1">
      <alignment horizontal="center" vertical="center"/>
    </xf>
    <xf numFmtId="178" fontId="0" fillId="3" borderId="2" xfId="0" applyNumberFormat="1" applyFill="1" applyBorder="1" applyAlignment="1">
      <alignment horizontal="center" vertical="center"/>
    </xf>
    <xf numFmtId="177" fontId="5" fillId="4" borderId="2" xfId="0" applyNumberFormat="1" applyFont="1" applyFill="1" applyBorder="1" applyAlignment="1">
      <alignment horizontal="center" vertical="center"/>
    </xf>
    <xf numFmtId="178" fontId="5" fillId="4" borderId="2" xfId="0" applyNumberFormat="1" applyFont="1" applyFill="1" applyBorder="1" applyAlignment="1">
      <alignment horizontal="center" vertical="center"/>
    </xf>
    <xf numFmtId="0" fontId="0" fillId="6" borderId="2" xfId="0" applyFill="1" applyBorder="1" applyAlignment="1">
      <alignment horizontal="center" vertical="center"/>
    </xf>
    <xf numFmtId="177" fontId="4" fillId="6" borderId="2" xfId="0" applyNumberFormat="1" applyFont="1" applyFill="1" applyBorder="1" applyAlignment="1">
      <alignment horizontal="center" vertical="center"/>
    </xf>
    <xf numFmtId="179" fontId="0" fillId="4" borderId="2" xfId="0" applyNumberFormat="1" applyFill="1" applyBorder="1" applyAlignment="1">
      <alignment horizontal="center" vertical="center"/>
    </xf>
    <xf numFmtId="178" fontId="0" fillId="4" borderId="2" xfId="0" applyNumberFormat="1" applyFill="1" applyBorder="1" applyAlignment="1">
      <alignment horizontal="center" vertical="center"/>
    </xf>
    <xf numFmtId="0" fontId="0" fillId="7" borderId="0" xfId="0" applyFont="1" applyFill="1" applyAlignment="1">
      <alignment vertical="center"/>
    </xf>
    <xf numFmtId="0" fontId="8" fillId="0" borderId="0" xfId="0" applyFont="1" applyAlignment="1">
      <alignment vertical="center"/>
    </xf>
    <xf numFmtId="0" fontId="9" fillId="7" borderId="0" xfId="0" applyFont="1" applyFill="1">
      <alignment vertical="center"/>
    </xf>
    <xf numFmtId="0" fontId="4" fillId="7" borderId="0" xfId="0" applyFont="1" applyFill="1" applyAlignment="1">
      <alignment vertical="center"/>
    </xf>
    <xf numFmtId="0" fontId="0" fillId="7" borderId="0" xfId="0" applyFill="1" applyAlignment="1">
      <alignment vertical="center"/>
    </xf>
    <xf numFmtId="0" fontId="0" fillId="7" borderId="0" xfId="0" applyFill="1" applyAlignment="1">
      <alignment horizontal="left" vertical="center"/>
    </xf>
    <xf numFmtId="0" fontId="0" fillId="7" borderId="0" xfId="0" applyFill="1">
      <alignment vertical="center"/>
    </xf>
    <xf numFmtId="0" fontId="27" fillId="8" borderId="10" xfId="0" applyFont="1" applyFill="1" applyBorder="1" applyAlignment="1">
      <alignment horizontal="left" vertical="center" wrapText="1"/>
    </xf>
    <xf numFmtId="0" fontId="28" fillId="8" borderId="6" xfId="0" applyFont="1" applyFill="1" applyBorder="1" applyAlignment="1">
      <alignment horizontal="left" vertical="center" wrapText="1"/>
    </xf>
    <xf numFmtId="0" fontId="0" fillId="8" borderId="0" xfId="0" applyFill="1" applyAlignment="1">
      <alignment vertical="center"/>
    </xf>
    <xf numFmtId="0" fontId="0" fillId="8" borderId="0" xfId="0" applyFill="1" applyAlignment="1">
      <alignment horizontal="left" vertical="center"/>
    </xf>
    <xf numFmtId="0" fontId="11" fillId="8" borderId="2"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12" fillId="8" borderId="5" xfId="0" applyFont="1" applyFill="1" applyBorder="1" applyAlignment="1">
      <alignment horizontal="left" vertical="center" wrapText="1"/>
    </xf>
    <xf numFmtId="49" fontId="8" fillId="8" borderId="7" xfId="0" applyNumberFormat="1" applyFont="1" applyFill="1" applyBorder="1" applyAlignment="1">
      <alignment horizontal="center" vertical="center" wrapText="1"/>
    </xf>
    <xf numFmtId="0" fontId="8" fillId="8" borderId="5" xfId="0" applyFont="1" applyFill="1" applyBorder="1" applyAlignment="1">
      <alignment horizontal="left" vertical="center" wrapText="1"/>
    </xf>
    <xf numFmtId="0" fontId="0" fillId="8" borderId="0" xfId="0" applyFont="1" applyFill="1" applyAlignment="1">
      <alignment vertical="center"/>
    </xf>
    <xf numFmtId="0" fontId="11" fillId="8" borderId="6" xfId="0" applyFont="1" applyFill="1" applyBorder="1" applyAlignment="1">
      <alignment horizontal="center" vertical="center" wrapText="1"/>
    </xf>
    <xf numFmtId="0" fontId="13" fillId="8" borderId="6" xfId="0" applyFont="1" applyFill="1" applyBorder="1" applyAlignment="1">
      <alignment horizontal="left" vertical="center" wrapText="1"/>
    </xf>
    <xf numFmtId="49" fontId="11" fillId="8" borderId="8" xfId="0" applyNumberFormat="1" applyFont="1" applyFill="1" applyBorder="1" applyAlignment="1">
      <alignment horizontal="center" vertical="center" wrapText="1"/>
    </xf>
    <xf numFmtId="0" fontId="11" fillId="8" borderId="6" xfId="0" applyFont="1" applyFill="1" applyBorder="1" applyAlignment="1">
      <alignment horizontal="left" vertical="center" wrapText="1"/>
    </xf>
    <xf numFmtId="0" fontId="8" fillId="9" borderId="2" xfId="0" applyFont="1" applyFill="1" applyBorder="1" applyAlignment="1">
      <alignment horizontal="center" vertical="center" wrapText="1"/>
    </xf>
    <xf numFmtId="49" fontId="11" fillId="8" borderId="2" xfId="0" applyNumberFormat="1" applyFont="1" applyFill="1" applyBorder="1" applyAlignment="1">
      <alignment horizontal="center" vertical="center" wrapText="1"/>
    </xf>
    <xf numFmtId="0" fontId="11" fillId="8" borderId="2" xfId="0" applyFont="1" applyFill="1" applyBorder="1" applyAlignment="1">
      <alignment horizontal="left" vertical="center" wrapText="1"/>
    </xf>
    <xf numFmtId="0" fontId="11" fillId="8" borderId="5" xfId="0" applyFont="1" applyFill="1" applyBorder="1" applyAlignment="1">
      <alignment horizontal="left" vertical="center" wrapText="1"/>
    </xf>
    <xf numFmtId="0" fontId="8" fillId="9" borderId="3" xfId="0" applyFont="1" applyFill="1" applyBorder="1" applyAlignment="1">
      <alignment horizontal="center" vertical="center" wrapText="1"/>
    </xf>
    <xf numFmtId="0" fontId="11" fillId="8" borderId="3" xfId="0" applyFont="1" applyFill="1" applyBorder="1" applyAlignment="1">
      <alignment horizontal="center" vertical="center" wrapText="1"/>
    </xf>
    <xf numFmtId="49" fontId="11" fillId="8" borderId="2" xfId="0" applyNumberFormat="1" applyFont="1" applyFill="1" applyBorder="1" applyAlignment="1">
      <alignment horizontal="left" vertical="center" wrapText="1"/>
    </xf>
    <xf numFmtId="0" fontId="8" fillId="8" borderId="9"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3" fillId="8" borderId="10" xfId="0" applyFont="1" applyFill="1" applyBorder="1" applyAlignment="1">
      <alignment horizontal="left" vertical="center" wrapText="1"/>
    </xf>
    <xf numFmtId="49" fontId="11" fillId="8" borderId="11" xfId="0" applyNumberFormat="1" applyFont="1" applyFill="1" applyBorder="1" applyAlignment="1">
      <alignment horizontal="center" vertical="center" wrapText="1"/>
    </xf>
    <xf numFmtId="0" fontId="11" fillId="8" borderId="10" xfId="0" applyFont="1" applyFill="1" applyBorder="1" applyAlignment="1">
      <alignment horizontal="left" vertical="center" wrapText="1"/>
    </xf>
    <xf numFmtId="0" fontId="14" fillId="8" borderId="2" xfId="0" applyFont="1" applyFill="1" applyBorder="1" applyAlignment="1">
      <alignment horizontal="left" vertical="center" wrapText="1"/>
    </xf>
    <xf numFmtId="0" fontId="15" fillId="8" borderId="2" xfId="0" applyFont="1" applyFill="1" applyBorder="1" applyAlignment="1">
      <alignment horizontal="center" vertical="center" wrapText="1"/>
    </xf>
    <xf numFmtId="49" fontId="15" fillId="8" borderId="2" xfId="0" applyNumberFormat="1" applyFont="1" applyFill="1" applyBorder="1" applyAlignment="1">
      <alignment horizontal="center" vertical="center" wrapText="1"/>
    </xf>
    <xf numFmtId="0" fontId="0" fillId="8" borderId="2" xfId="0" applyFont="1" applyFill="1" applyBorder="1" applyAlignment="1">
      <alignment vertical="center"/>
    </xf>
    <xf numFmtId="0" fontId="16" fillId="8" borderId="2" xfId="0" applyFont="1" applyFill="1" applyBorder="1" applyAlignment="1">
      <alignment horizontal="center" vertical="center"/>
    </xf>
    <xf numFmtId="0" fontId="8" fillId="9" borderId="8" xfId="0" applyFont="1" applyFill="1" applyBorder="1" applyAlignment="1">
      <alignment horizontal="center" vertical="center" wrapText="1"/>
    </xf>
    <xf numFmtId="0" fontId="11" fillId="8" borderId="8" xfId="0" applyFont="1" applyFill="1" applyBorder="1" applyAlignment="1">
      <alignment horizontal="center" vertical="center" wrapText="1"/>
    </xf>
    <xf numFmtId="49" fontId="11" fillId="8" borderId="6" xfId="0" applyNumberFormat="1" applyFont="1" applyFill="1" applyBorder="1" applyAlignment="1">
      <alignment horizontal="left" vertical="center" wrapText="1"/>
    </xf>
    <xf numFmtId="0" fontId="14" fillId="8" borderId="5" xfId="0" applyFont="1" applyFill="1" applyBorder="1" applyAlignment="1">
      <alignment horizontal="left" vertical="center" wrapText="1"/>
    </xf>
    <xf numFmtId="0" fontId="17" fillId="8" borderId="6" xfId="0" applyFont="1" applyFill="1" applyBorder="1" applyAlignment="1">
      <alignment horizontal="left" vertical="center" wrapText="1"/>
    </xf>
    <xf numFmtId="0" fontId="8" fillId="8" borderId="11" xfId="0" applyFont="1" applyFill="1" applyBorder="1" applyAlignment="1">
      <alignment horizontal="center" vertical="center" wrapText="1"/>
    </xf>
    <xf numFmtId="0" fontId="8" fillId="8" borderId="10" xfId="0" applyFont="1" applyFill="1" applyBorder="1" applyAlignment="1">
      <alignment horizontal="left" vertical="center" wrapText="1"/>
    </xf>
    <xf numFmtId="0" fontId="8" fillId="8" borderId="0" xfId="0" applyFont="1" applyFill="1" applyAlignment="1">
      <alignment vertical="center"/>
    </xf>
    <xf numFmtId="0" fontId="8" fillId="8" borderId="8" xfId="0" applyFont="1" applyFill="1" applyBorder="1" applyAlignment="1">
      <alignment horizontal="center" vertical="center" wrapText="1"/>
    </xf>
    <xf numFmtId="0" fontId="8" fillId="8" borderId="6" xfId="0" applyFont="1" applyFill="1" applyBorder="1" applyAlignment="1">
      <alignment horizontal="left" vertical="center" wrapText="1"/>
    </xf>
    <xf numFmtId="0" fontId="0" fillId="8" borderId="0" xfId="0" applyFill="1">
      <alignment vertical="center"/>
    </xf>
    <xf numFmtId="0" fontId="9" fillId="8" borderId="0" xfId="0" applyFont="1" applyFill="1">
      <alignment vertical="center"/>
    </xf>
    <xf numFmtId="49" fontId="9" fillId="8" borderId="0" xfId="0" applyNumberFormat="1" applyFont="1" applyFill="1">
      <alignment vertical="center"/>
    </xf>
    <xf numFmtId="0" fontId="9" fillId="8" borderId="0" xfId="0" applyFont="1" applyFill="1" applyAlignment="1">
      <alignment horizontal="center" vertical="center"/>
    </xf>
    <xf numFmtId="0" fontId="4" fillId="8" borderId="0" xfId="0" applyFont="1" applyFill="1" applyAlignment="1">
      <alignment vertical="center"/>
    </xf>
    <xf numFmtId="0" fontId="19" fillId="8" borderId="0" xfId="0" applyFont="1" applyFill="1" applyAlignment="1">
      <alignment horizontal="left" vertical="center"/>
    </xf>
    <xf numFmtId="0" fontId="4" fillId="8" borderId="0" xfId="0" applyFont="1" applyFill="1" applyAlignment="1">
      <alignment horizontal="left" vertical="center" wrapText="1"/>
    </xf>
    <xf numFmtId="0" fontId="4" fillId="8" borderId="0" xfId="0" applyFont="1" applyFill="1" applyAlignment="1">
      <alignment vertical="center" wrapText="1"/>
    </xf>
    <xf numFmtId="0" fontId="18" fillId="8" borderId="0" xfId="0" applyFont="1" applyFill="1" applyBorder="1" applyAlignment="1">
      <alignment horizontal="left" vertical="center" wrapText="1"/>
    </xf>
    <xf numFmtId="0" fontId="4" fillId="8" borderId="0" xfId="0" applyFont="1" applyFill="1" applyAlignment="1">
      <alignment horizontal="left" vertical="center" wrapText="1"/>
    </xf>
    <xf numFmtId="0" fontId="11" fillId="8" borderId="2"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1" fillId="8" borderId="2" xfId="0" applyFont="1" applyFill="1" applyBorder="1" applyAlignment="1">
      <alignment horizontal="left" vertical="center" wrapText="1"/>
    </xf>
    <xf numFmtId="0" fontId="8" fillId="8" borderId="4" xfId="0" applyFont="1" applyFill="1" applyBorder="1" applyAlignment="1">
      <alignment horizontal="center" vertical="center" wrapText="1"/>
    </xf>
    <xf numFmtId="0" fontId="8" fillId="8" borderId="15" xfId="0" applyFont="1" applyFill="1" applyBorder="1" applyAlignment="1">
      <alignment horizontal="center" vertical="center" wrapText="1"/>
    </xf>
    <xf numFmtId="49" fontId="8" fillId="8" borderId="8" xfId="0" applyNumberFormat="1" applyFont="1" applyFill="1" applyBorder="1" applyAlignment="1">
      <alignment horizontal="center" vertical="center" wrapText="1"/>
    </xf>
    <xf numFmtId="49" fontId="8" fillId="8" borderId="15" xfId="0" applyNumberFormat="1" applyFont="1" applyFill="1" applyBorder="1" applyAlignment="1">
      <alignment horizontal="center" vertical="center" wrapText="1"/>
    </xf>
    <xf numFmtId="0" fontId="8" fillId="8" borderId="2" xfId="0" applyFont="1" applyFill="1" applyBorder="1" applyAlignment="1">
      <alignment horizontal="center" vertical="center" wrapText="1"/>
    </xf>
    <xf numFmtId="49" fontId="8" fillId="8" borderId="2" xfId="0" applyNumberFormat="1"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8" borderId="0" xfId="0" applyFont="1" applyFill="1" applyBorder="1" applyAlignment="1">
      <alignment horizontal="center" vertical="center" wrapText="1"/>
    </xf>
    <xf numFmtId="0" fontId="8" fillId="8" borderId="14" xfId="0" applyFont="1" applyFill="1" applyBorder="1" applyAlignment="1">
      <alignment horizontal="center" vertical="center" wrapText="1"/>
    </xf>
    <xf numFmtId="49" fontId="8" fillId="8" borderId="11" xfId="0" applyNumberFormat="1" applyFont="1" applyFill="1" applyBorder="1" applyAlignment="1">
      <alignment horizontal="center" vertical="center" wrapText="1"/>
    </xf>
    <xf numFmtId="49" fontId="8" fillId="8" borderId="14" xfId="0" applyNumberFormat="1" applyFont="1" applyFill="1" applyBorder="1" applyAlignment="1">
      <alignment horizontal="center" vertical="center" wrapText="1"/>
    </xf>
    <xf numFmtId="0" fontId="1" fillId="8" borderId="0" xfId="0" applyFont="1" applyFill="1" applyBorder="1" applyAlignment="1">
      <alignment vertical="center" wrapText="1"/>
    </xf>
    <xf numFmtId="0" fontId="11" fillId="8" borderId="3" xfId="0" applyFont="1" applyFill="1" applyBorder="1" applyAlignment="1">
      <alignment horizontal="center" vertical="center" wrapText="1"/>
    </xf>
    <xf numFmtId="0" fontId="10" fillId="8" borderId="0" xfId="0" applyFont="1" applyFill="1" applyBorder="1" applyAlignment="1">
      <alignment horizontal="center" vertical="center" wrapText="1"/>
    </xf>
    <xf numFmtId="0" fontId="1" fillId="8" borderId="0" xfId="0" applyFont="1" applyFill="1" applyBorder="1" applyAlignment="1">
      <alignment horizontal="left" vertical="center" wrapText="1"/>
    </xf>
    <xf numFmtId="0" fontId="0" fillId="8" borderId="2" xfId="0" applyFont="1" applyFill="1" applyBorder="1" applyAlignment="1">
      <alignment horizontal="left" vertical="center" wrapText="1"/>
    </xf>
    <xf numFmtId="0" fontId="0" fillId="0" borderId="2" xfId="0" applyFont="1" applyBorder="1" applyAlignment="1">
      <alignment horizontal="center" vertical="center" wrapText="1"/>
    </xf>
    <xf numFmtId="0" fontId="0" fillId="0" borderId="2" xfId="0" applyFont="1" applyBorder="1" applyAlignment="1">
      <alignment horizontal="left" vertical="center" wrapText="1"/>
    </xf>
    <xf numFmtId="0" fontId="1" fillId="0" borderId="4" xfId="0" applyFont="1" applyBorder="1" applyAlignment="1">
      <alignment horizontal="left" vertical="center" wrapText="1"/>
    </xf>
    <xf numFmtId="179" fontId="0" fillId="3" borderId="2" xfId="0" applyNumberFormat="1" applyFill="1" applyBorder="1" applyAlignment="1">
      <alignment horizontal="center" vertical="center" wrapText="1"/>
    </xf>
    <xf numFmtId="177" fontId="5" fillId="4" borderId="2" xfId="0" applyNumberFormat="1" applyFont="1" applyFill="1" applyBorder="1" applyAlignment="1">
      <alignment horizontal="center" vertical="center" wrapText="1"/>
    </xf>
    <xf numFmtId="0" fontId="0" fillId="0" borderId="2" xfId="0" applyFont="1" applyBorder="1" applyAlignment="1">
      <alignment horizontal="left" vertical="center"/>
    </xf>
    <xf numFmtId="177" fontId="4" fillId="2" borderId="2" xfId="0" applyNumberFormat="1" applyFont="1" applyFill="1" applyBorder="1" applyAlignment="1">
      <alignment horizontal="center" vertical="center"/>
    </xf>
    <xf numFmtId="0" fontId="0" fillId="0" borderId="2" xfId="0" applyFont="1" applyBorder="1" applyAlignment="1">
      <alignment horizontal="center" vertical="center"/>
    </xf>
    <xf numFmtId="0" fontId="0" fillId="0" borderId="0" xfId="0" applyFont="1" applyBorder="1" applyAlignment="1">
      <alignment horizontal="left" vertical="top" wrapText="1"/>
    </xf>
    <xf numFmtId="0" fontId="1" fillId="0" borderId="0" xfId="0" applyFont="1" applyBorder="1" applyAlignment="1">
      <alignment horizontal="left" vertical="center" wrapText="1"/>
    </xf>
    <xf numFmtId="178" fontId="3" fillId="4" borderId="2" xfId="0" applyNumberFormat="1" applyFont="1" applyFill="1" applyBorder="1" applyAlignment="1">
      <alignment horizontal="center" vertical="center" wrapText="1"/>
    </xf>
    <xf numFmtId="0" fontId="11" fillId="8" borderId="7" xfId="0" applyFont="1" applyFill="1"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1" xfId="0" applyBorder="1" applyAlignment="1">
      <alignment horizontal="left" vertical="center" wrapText="1"/>
    </xf>
    <xf numFmtId="0" fontId="0" fillId="0" borderId="0" xfId="0" applyAlignment="1">
      <alignment horizontal="left" vertical="center" wrapText="1"/>
    </xf>
    <xf numFmtId="0" fontId="0" fillId="0" borderId="14" xfId="0" applyBorder="1" applyAlignment="1">
      <alignment horizontal="left" vertical="center" wrapText="1"/>
    </xf>
    <xf numFmtId="0" fontId="0" fillId="0" borderId="8" xfId="0" applyBorder="1" applyAlignment="1">
      <alignment horizontal="left" vertical="center" wrapText="1"/>
    </xf>
    <xf numFmtId="0" fontId="0" fillId="0" borderId="4" xfId="0" applyBorder="1" applyAlignment="1">
      <alignment horizontal="left" vertical="center" wrapText="1"/>
    </xf>
    <xf numFmtId="0" fontId="0" fillId="0" borderId="15" xfId="0" applyBorder="1" applyAlignment="1">
      <alignment horizontal="left" vertical="center" wrapText="1"/>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7030A0"/>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111111"/>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D163"/>
  <sheetViews>
    <sheetView tabSelected="1" topLeftCell="A25" workbookViewId="0">
      <selection activeCell="A35" sqref="A35:B35"/>
    </sheetView>
  </sheetViews>
  <sheetFormatPr defaultColWidth="9" defaultRowHeight="14.4"/>
  <cols>
    <col min="1" max="1" width="9" style="41" customWidth="1"/>
    <col min="2" max="2" width="28.44140625" style="41" customWidth="1"/>
    <col min="3" max="3" width="4.5546875" style="41" customWidth="1"/>
    <col min="4" max="8" width="5.44140625" style="41" customWidth="1"/>
    <col min="9" max="9" width="8.21875" style="41" customWidth="1"/>
    <col min="10" max="10" width="12.77734375" style="42" customWidth="1"/>
    <col min="11" max="1018" width="9" style="41" customWidth="1"/>
    <col min="1019" max="16384" width="9" style="43"/>
  </cols>
  <sheetData>
    <row r="1" spans="1:14" ht="66" customHeight="1">
      <c r="A1" s="114" t="s">
        <v>0</v>
      </c>
      <c r="B1" s="114"/>
      <c r="C1" s="114"/>
      <c r="D1" s="114"/>
      <c r="E1" s="114"/>
      <c r="F1" s="114"/>
      <c r="G1" s="114"/>
      <c r="H1" s="114"/>
      <c r="I1" s="114"/>
      <c r="J1" s="114"/>
      <c r="K1" s="46"/>
      <c r="L1" s="46"/>
      <c r="M1" s="46"/>
      <c r="N1" s="46"/>
    </row>
    <row r="2" spans="1:14" ht="12" customHeight="1">
      <c r="A2" s="46"/>
      <c r="B2" s="46"/>
      <c r="C2" s="46"/>
      <c r="D2" s="46"/>
      <c r="E2" s="46"/>
      <c r="F2" s="46"/>
      <c r="G2" s="46"/>
      <c r="H2" s="46"/>
      <c r="I2" s="46"/>
      <c r="J2" s="47"/>
      <c r="K2" s="46"/>
      <c r="L2" s="46"/>
      <c r="M2" s="46"/>
      <c r="N2" s="46"/>
    </row>
    <row r="3" spans="1:14" ht="31.5" customHeight="1">
      <c r="A3" s="115" t="s">
        <v>1</v>
      </c>
      <c r="B3" s="115"/>
      <c r="C3" s="115"/>
      <c r="D3" s="115"/>
      <c r="E3" s="115"/>
      <c r="F3" s="115"/>
      <c r="G3" s="115"/>
      <c r="H3" s="115"/>
      <c r="I3" s="115"/>
      <c r="J3" s="115"/>
      <c r="K3" s="46"/>
      <c r="L3" s="46"/>
      <c r="M3" s="46"/>
      <c r="N3" s="46"/>
    </row>
    <row r="4" spans="1:14" ht="27" customHeight="1">
      <c r="A4" s="116" t="s">
        <v>2</v>
      </c>
      <c r="B4" s="116"/>
      <c r="C4" s="116"/>
      <c r="D4" s="116"/>
      <c r="E4" s="116"/>
      <c r="F4" s="116"/>
      <c r="G4" s="116"/>
      <c r="H4" s="116"/>
      <c r="I4" s="116"/>
      <c r="J4" s="116"/>
      <c r="K4" s="46"/>
      <c r="L4" s="46"/>
      <c r="M4" s="46"/>
      <c r="N4" s="46"/>
    </row>
    <row r="5" spans="1:14" ht="22.5" customHeight="1">
      <c r="A5" s="95" t="s">
        <v>3</v>
      </c>
      <c r="B5" s="95" t="s">
        <v>4</v>
      </c>
      <c r="C5" s="95" t="s">
        <v>5</v>
      </c>
      <c r="D5" s="95" t="s">
        <v>6</v>
      </c>
      <c r="E5" s="95"/>
      <c r="F5" s="95"/>
      <c r="G5" s="95"/>
      <c r="H5" s="95"/>
      <c r="I5" s="95" t="s">
        <v>7</v>
      </c>
      <c r="J5" s="96" t="s">
        <v>8</v>
      </c>
      <c r="K5" s="46"/>
      <c r="L5" s="46"/>
      <c r="M5" s="46"/>
      <c r="N5" s="46"/>
    </row>
    <row r="6" spans="1:14" ht="43.2">
      <c r="A6" s="95"/>
      <c r="B6" s="95"/>
      <c r="C6" s="95"/>
      <c r="D6" s="48" t="s">
        <v>9</v>
      </c>
      <c r="E6" s="48" t="s">
        <v>10</v>
      </c>
      <c r="F6" s="48" t="s">
        <v>11</v>
      </c>
      <c r="G6" s="48" t="s">
        <v>12</v>
      </c>
      <c r="H6" s="48" t="s">
        <v>13</v>
      </c>
      <c r="I6" s="95"/>
      <c r="J6" s="97"/>
      <c r="K6" s="46"/>
      <c r="L6" s="46"/>
      <c r="M6" s="46"/>
      <c r="N6" s="46"/>
    </row>
    <row r="7" spans="1:14" s="37" customFormat="1">
      <c r="A7" s="49">
        <v>4220001110</v>
      </c>
      <c r="B7" s="50" t="s">
        <v>14</v>
      </c>
      <c r="C7" s="49">
        <v>3</v>
      </c>
      <c r="D7" s="49">
        <v>48</v>
      </c>
      <c r="E7" s="49"/>
      <c r="F7" s="49"/>
      <c r="G7" s="49">
        <v>8</v>
      </c>
      <c r="H7" s="49"/>
      <c r="I7" s="51">
        <v>1</v>
      </c>
      <c r="J7" s="52"/>
      <c r="K7" s="53"/>
      <c r="L7" s="53"/>
      <c r="M7" s="53"/>
      <c r="N7" s="53"/>
    </row>
    <row r="8" spans="1:14" s="37" customFormat="1" ht="26.4">
      <c r="A8" s="54"/>
      <c r="B8" s="55" t="s">
        <v>15</v>
      </c>
      <c r="C8" s="54"/>
      <c r="D8" s="54"/>
      <c r="E8" s="54"/>
      <c r="F8" s="54"/>
      <c r="G8" s="54"/>
      <c r="H8" s="54"/>
      <c r="I8" s="56"/>
      <c r="J8" s="57"/>
      <c r="K8" s="53"/>
      <c r="L8" s="53"/>
      <c r="M8" s="53"/>
      <c r="N8" s="53"/>
    </row>
    <row r="9" spans="1:14" s="37" customFormat="1">
      <c r="A9" s="49">
        <v>4220002110</v>
      </c>
      <c r="B9" s="50" t="s">
        <v>16</v>
      </c>
      <c r="C9" s="49">
        <v>2</v>
      </c>
      <c r="D9" s="49">
        <v>32</v>
      </c>
      <c r="E9" s="49"/>
      <c r="F9" s="49"/>
      <c r="G9" s="49"/>
      <c r="H9" s="49"/>
      <c r="I9" s="51">
        <v>2</v>
      </c>
      <c r="J9" s="52"/>
      <c r="K9" s="53"/>
      <c r="L9" s="53"/>
      <c r="M9" s="53"/>
      <c r="N9" s="53"/>
    </row>
    <row r="10" spans="1:14" s="37" customFormat="1" ht="26.4">
      <c r="A10" s="54"/>
      <c r="B10" s="55" t="s">
        <v>17</v>
      </c>
      <c r="C10" s="54"/>
      <c r="D10" s="54"/>
      <c r="E10" s="54"/>
      <c r="F10" s="54"/>
      <c r="G10" s="54"/>
      <c r="H10" s="54"/>
      <c r="I10" s="56"/>
      <c r="J10" s="57"/>
      <c r="K10" s="53"/>
      <c r="L10" s="53"/>
      <c r="M10" s="53"/>
      <c r="N10" s="53"/>
    </row>
    <row r="11" spans="1:14" s="37" customFormat="1" ht="24">
      <c r="A11" s="49">
        <v>4220003110</v>
      </c>
      <c r="B11" s="50" t="s">
        <v>18</v>
      </c>
      <c r="C11" s="49">
        <v>4</v>
      </c>
      <c r="D11" s="49">
        <v>96</v>
      </c>
      <c r="E11" s="49"/>
      <c r="F11" s="49"/>
      <c r="G11" s="49">
        <v>32</v>
      </c>
      <c r="H11" s="49"/>
      <c r="I11" s="51">
        <v>4</v>
      </c>
      <c r="J11" s="52"/>
      <c r="K11" s="53"/>
      <c r="L11" s="53"/>
      <c r="M11" s="53"/>
      <c r="N11" s="53"/>
    </row>
    <row r="12" spans="1:14" s="37" customFormat="1" ht="39.6">
      <c r="A12" s="54"/>
      <c r="B12" s="55" t="s">
        <v>19</v>
      </c>
      <c r="C12" s="54"/>
      <c r="D12" s="54"/>
      <c r="E12" s="54"/>
      <c r="F12" s="54"/>
      <c r="G12" s="54"/>
      <c r="H12" s="54"/>
      <c r="I12" s="56"/>
      <c r="J12" s="57"/>
      <c r="K12" s="53"/>
      <c r="L12" s="53"/>
      <c r="M12" s="53"/>
      <c r="N12" s="53"/>
    </row>
    <row r="13" spans="1:14" s="37" customFormat="1">
      <c r="A13" s="49">
        <v>4220005110</v>
      </c>
      <c r="B13" s="50" t="s">
        <v>20</v>
      </c>
      <c r="C13" s="49">
        <v>3</v>
      </c>
      <c r="D13" s="49">
        <v>48</v>
      </c>
      <c r="E13" s="49"/>
      <c r="F13" s="49"/>
      <c r="G13" s="49">
        <v>8</v>
      </c>
      <c r="H13" s="49"/>
      <c r="I13" s="51">
        <v>3</v>
      </c>
      <c r="J13" s="52"/>
      <c r="K13" s="53"/>
      <c r="L13" s="53"/>
      <c r="M13" s="53"/>
      <c r="N13" s="53"/>
    </row>
    <row r="14" spans="1:14" s="37" customFormat="1">
      <c r="A14" s="54"/>
      <c r="B14" s="55" t="s">
        <v>21</v>
      </c>
      <c r="C14" s="54"/>
      <c r="D14" s="54"/>
      <c r="E14" s="54"/>
      <c r="F14" s="54"/>
      <c r="G14" s="54"/>
      <c r="H14" s="54"/>
      <c r="I14" s="56"/>
      <c r="J14" s="57"/>
      <c r="K14" s="53"/>
      <c r="L14" s="53"/>
      <c r="M14" s="53"/>
      <c r="N14" s="53"/>
    </row>
    <row r="15" spans="1:14" s="37" customFormat="1">
      <c r="A15" s="49">
        <v>1060003130</v>
      </c>
      <c r="B15" s="50" t="s">
        <v>22</v>
      </c>
      <c r="C15" s="49">
        <v>1</v>
      </c>
      <c r="D15" s="49">
        <v>32</v>
      </c>
      <c r="E15" s="49"/>
      <c r="F15" s="49"/>
      <c r="G15" s="49"/>
      <c r="H15" s="49">
        <v>16</v>
      </c>
      <c r="I15" s="51">
        <v>2</v>
      </c>
      <c r="J15" s="52"/>
      <c r="K15" s="53"/>
      <c r="L15" s="53"/>
      <c r="M15" s="53"/>
      <c r="N15" s="53"/>
    </row>
    <row r="16" spans="1:14" s="37" customFormat="1">
      <c r="A16" s="54"/>
      <c r="B16" s="55" t="s">
        <v>23</v>
      </c>
      <c r="C16" s="54"/>
      <c r="D16" s="54"/>
      <c r="E16" s="54"/>
      <c r="F16" s="54"/>
      <c r="G16" s="54"/>
      <c r="H16" s="54"/>
      <c r="I16" s="56"/>
      <c r="J16" s="57"/>
      <c r="K16" s="53"/>
      <c r="L16" s="53"/>
      <c r="M16" s="53"/>
      <c r="N16" s="53"/>
    </row>
    <row r="17" spans="1:15" s="37" customFormat="1">
      <c r="A17" s="49">
        <v>4210001110</v>
      </c>
      <c r="B17" s="50" t="s">
        <v>24</v>
      </c>
      <c r="C17" s="49">
        <v>1</v>
      </c>
      <c r="D17" s="49">
        <v>32</v>
      </c>
      <c r="E17" s="49"/>
      <c r="F17" s="49"/>
      <c r="G17" s="49"/>
      <c r="H17" s="49"/>
      <c r="I17" s="51">
        <v>1</v>
      </c>
      <c r="J17" s="52"/>
      <c r="K17" s="53"/>
      <c r="L17" s="53"/>
      <c r="M17" s="53"/>
      <c r="N17" s="53"/>
    </row>
    <row r="18" spans="1:15" s="37" customFormat="1">
      <c r="A18" s="54"/>
      <c r="B18" s="55" t="s">
        <v>25</v>
      </c>
      <c r="C18" s="54"/>
      <c r="D18" s="54"/>
      <c r="E18" s="54"/>
      <c r="F18" s="54"/>
      <c r="G18" s="54"/>
      <c r="H18" s="54"/>
      <c r="I18" s="56"/>
      <c r="J18" s="57"/>
      <c r="K18" s="53"/>
      <c r="L18" s="53"/>
      <c r="M18" s="53"/>
      <c r="N18" s="53"/>
    </row>
    <row r="19" spans="1:15" s="37" customFormat="1">
      <c r="A19" s="49">
        <v>4210002110</v>
      </c>
      <c r="B19" s="50" t="s">
        <v>26</v>
      </c>
      <c r="C19" s="49">
        <v>1</v>
      </c>
      <c r="D19" s="49">
        <v>32</v>
      </c>
      <c r="E19" s="49"/>
      <c r="F19" s="49"/>
      <c r="G19" s="49"/>
      <c r="H19" s="49"/>
      <c r="I19" s="51">
        <v>2</v>
      </c>
      <c r="J19" s="52" t="s">
        <v>27</v>
      </c>
      <c r="K19" s="53"/>
      <c r="L19" s="53"/>
      <c r="M19" s="53"/>
      <c r="N19" s="53"/>
    </row>
    <row r="20" spans="1:15" s="37" customFormat="1">
      <c r="A20" s="54"/>
      <c r="B20" s="55" t="s">
        <v>28</v>
      </c>
      <c r="C20" s="54"/>
      <c r="D20" s="54"/>
      <c r="E20" s="54"/>
      <c r="F20" s="54"/>
      <c r="G20" s="54"/>
      <c r="H20" s="54"/>
      <c r="I20" s="56"/>
      <c r="J20" s="57"/>
      <c r="K20" s="53"/>
      <c r="L20" s="53"/>
      <c r="M20" s="53"/>
      <c r="N20" s="53"/>
    </row>
    <row r="21" spans="1:15" s="37" customFormat="1">
      <c r="A21" s="49">
        <v>4210003110</v>
      </c>
      <c r="B21" s="50" t="s">
        <v>29</v>
      </c>
      <c r="C21" s="49">
        <v>1</v>
      </c>
      <c r="D21" s="49">
        <v>32</v>
      </c>
      <c r="E21" s="49"/>
      <c r="F21" s="49"/>
      <c r="G21" s="49"/>
      <c r="H21" s="49"/>
      <c r="I21" s="51">
        <v>3</v>
      </c>
      <c r="J21" s="52" t="s">
        <v>30</v>
      </c>
      <c r="K21" s="53"/>
      <c r="L21" s="53"/>
      <c r="M21" s="53"/>
      <c r="N21" s="53"/>
    </row>
    <row r="22" spans="1:15" s="37" customFormat="1">
      <c r="A22" s="54"/>
      <c r="B22" s="55" t="s">
        <v>31</v>
      </c>
      <c r="C22" s="54"/>
      <c r="D22" s="54"/>
      <c r="E22" s="54"/>
      <c r="F22" s="54"/>
      <c r="G22" s="54"/>
      <c r="H22" s="54"/>
      <c r="I22" s="56"/>
      <c r="J22" s="57"/>
      <c r="K22" s="53"/>
      <c r="L22" s="53"/>
      <c r="M22" s="53"/>
      <c r="N22" s="53"/>
    </row>
    <row r="23" spans="1:15" s="37" customFormat="1">
      <c r="A23" s="49">
        <v>4210004110</v>
      </c>
      <c r="B23" s="50" t="s">
        <v>32</v>
      </c>
      <c r="C23" s="49">
        <v>1</v>
      </c>
      <c r="D23" s="49">
        <v>32</v>
      </c>
      <c r="E23" s="49"/>
      <c r="F23" s="49"/>
      <c r="G23" s="49"/>
      <c r="H23" s="49"/>
      <c r="I23" s="51">
        <v>4</v>
      </c>
      <c r="J23" s="52" t="s">
        <v>33</v>
      </c>
      <c r="K23" s="53"/>
      <c r="L23" s="53"/>
      <c r="M23" s="53"/>
      <c r="N23" s="53"/>
    </row>
    <row r="24" spans="1:15" s="37" customFormat="1">
      <c r="A24" s="54"/>
      <c r="B24" s="55" t="s">
        <v>34</v>
      </c>
      <c r="C24" s="54"/>
      <c r="D24" s="54"/>
      <c r="E24" s="54"/>
      <c r="F24" s="54"/>
      <c r="G24" s="54"/>
      <c r="H24" s="54"/>
      <c r="I24" s="56"/>
      <c r="J24" s="57"/>
      <c r="K24" s="53"/>
      <c r="L24" s="53"/>
      <c r="M24" s="53"/>
      <c r="N24" s="53"/>
    </row>
    <row r="25" spans="1:15" s="37" customFormat="1">
      <c r="A25" s="49">
        <v>4120341170</v>
      </c>
      <c r="B25" s="50" t="s">
        <v>35</v>
      </c>
      <c r="C25" s="49">
        <v>2</v>
      </c>
      <c r="D25" s="49">
        <v>32</v>
      </c>
      <c r="E25" s="49"/>
      <c r="F25" s="49"/>
      <c r="G25" s="49"/>
      <c r="H25" s="49"/>
      <c r="I25" s="51">
        <v>1</v>
      </c>
      <c r="J25" s="52"/>
      <c r="K25" s="53"/>
      <c r="L25" s="53"/>
      <c r="M25" s="53"/>
      <c r="N25" s="53"/>
    </row>
    <row r="26" spans="1:15" s="37" customFormat="1" ht="26.4">
      <c r="A26" s="54"/>
      <c r="B26" s="55" t="s">
        <v>36</v>
      </c>
      <c r="C26" s="54"/>
      <c r="D26" s="54"/>
      <c r="E26" s="54"/>
      <c r="F26" s="54"/>
      <c r="G26" s="54"/>
      <c r="H26" s="54"/>
      <c r="I26" s="56"/>
      <c r="J26" s="57"/>
      <c r="K26" s="53"/>
      <c r="L26" s="53"/>
      <c r="M26" s="53"/>
      <c r="N26" s="53"/>
    </row>
    <row r="27" spans="1:15" s="37" customFormat="1" ht="25.2">
      <c r="A27" s="49">
        <v>4120342170</v>
      </c>
      <c r="B27" s="50" t="s">
        <v>37</v>
      </c>
      <c r="C27" s="49">
        <v>1</v>
      </c>
      <c r="D27" s="49">
        <v>32</v>
      </c>
      <c r="E27" s="49">
        <v>32</v>
      </c>
      <c r="F27" s="49"/>
      <c r="G27" s="49"/>
      <c r="H27" s="49"/>
      <c r="I27" s="51">
        <v>1</v>
      </c>
      <c r="J27" s="52"/>
      <c r="K27" s="53"/>
      <c r="L27" s="53"/>
      <c r="M27" s="53"/>
      <c r="N27" s="53"/>
    </row>
    <row r="28" spans="1:15" s="37" customFormat="1" ht="39.6">
      <c r="A28" s="54"/>
      <c r="B28" s="55" t="s">
        <v>38</v>
      </c>
      <c r="C28" s="54"/>
      <c r="D28" s="54"/>
      <c r="E28" s="54"/>
      <c r="F28" s="54"/>
      <c r="G28" s="54"/>
      <c r="H28" s="54"/>
      <c r="I28" s="56"/>
      <c r="J28" s="57"/>
      <c r="K28" s="53"/>
      <c r="L28" s="53"/>
      <c r="M28" s="53"/>
      <c r="N28" s="53"/>
    </row>
    <row r="29" spans="1:15" ht="15" customHeight="1">
      <c r="A29" s="95" t="s">
        <v>39</v>
      </c>
      <c r="B29" s="95"/>
      <c r="C29" s="58">
        <f>SUM(C7:C28)</f>
        <v>20</v>
      </c>
      <c r="D29" s="58">
        <f t="shared" ref="D29:H29" si="0">SUM(D7:D28)</f>
        <v>448</v>
      </c>
      <c r="E29" s="58">
        <f t="shared" si="0"/>
        <v>32</v>
      </c>
      <c r="F29" s="58">
        <f t="shared" si="0"/>
        <v>0</v>
      </c>
      <c r="G29" s="58">
        <f t="shared" si="0"/>
        <v>48</v>
      </c>
      <c r="H29" s="58">
        <f t="shared" si="0"/>
        <v>16</v>
      </c>
      <c r="I29" s="59"/>
      <c r="J29" s="60"/>
      <c r="K29" s="46"/>
      <c r="L29" s="46"/>
      <c r="M29" s="46"/>
      <c r="N29" s="46"/>
      <c r="O29" s="37" t="s">
        <v>40</v>
      </c>
    </row>
    <row r="30" spans="1:15" ht="32.25" customHeight="1">
      <c r="A30" s="98" t="s">
        <v>41</v>
      </c>
      <c r="B30" s="98"/>
      <c r="C30" s="98"/>
      <c r="D30" s="98"/>
      <c r="E30" s="98"/>
      <c r="F30" s="98"/>
      <c r="G30" s="98"/>
      <c r="H30" s="98"/>
      <c r="I30" s="98"/>
      <c r="J30" s="98"/>
      <c r="K30" s="46"/>
      <c r="L30" s="46"/>
      <c r="M30" s="46"/>
      <c r="N30" s="46"/>
    </row>
    <row r="31" spans="1:15" ht="24.9" customHeight="1">
      <c r="A31" s="98" t="s">
        <v>42</v>
      </c>
      <c r="B31" s="98"/>
      <c r="C31" s="128" t="s">
        <v>253</v>
      </c>
      <c r="D31" s="129"/>
      <c r="E31" s="129"/>
      <c r="F31" s="129"/>
      <c r="G31" s="129"/>
      <c r="H31" s="129"/>
      <c r="I31" s="129"/>
      <c r="J31" s="130"/>
      <c r="K31" s="46"/>
      <c r="L31" s="46"/>
      <c r="M31" s="46"/>
      <c r="N31" s="46"/>
    </row>
    <row r="32" spans="1:15" ht="24.9" customHeight="1">
      <c r="A32" s="98" t="s">
        <v>43</v>
      </c>
      <c r="B32" s="98"/>
      <c r="C32" s="131"/>
      <c r="D32" s="132"/>
      <c r="E32" s="132"/>
      <c r="F32" s="132"/>
      <c r="G32" s="132"/>
      <c r="H32" s="132"/>
      <c r="I32" s="132"/>
      <c r="J32" s="133"/>
      <c r="K32" s="46"/>
      <c r="L32" s="46"/>
      <c r="M32" s="46"/>
      <c r="N32" s="46"/>
    </row>
    <row r="33" spans="1:14" ht="24.9" customHeight="1">
      <c r="A33" s="98" t="s">
        <v>44</v>
      </c>
      <c r="B33" s="98"/>
      <c r="C33" s="131"/>
      <c r="D33" s="132"/>
      <c r="E33" s="132"/>
      <c r="F33" s="132"/>
      <c r="G33" s="132"/>
      <c r="H33" s="132"/>
      <c r="I33" s="132"/>
      <c r="J33" s="133"/>
      <c r="K33" s="46"/>
      <c r="L33" s="46"/>
      <c r="M33" s="46"/>
      <c r="N33" s="46"/>
    </row>
    <row r="34" spans="1:14" ht="24.9" customHeight="1">
      <c r="A34" s="98" t="s">
        <v>45</v>
      </c>
      <c r="B34" s="98"/>
      <c r="C34" s="131"/>
      <c r="D34" s="132"/>
      <c r="E34" s="132"/>
      <c r="F34" s="132"/>
      <c r="G34" s="132"/>
      <c r="H34" s="132"/>
      <c r="I34" s="132"/>
      <c r="J34" s="133"/>
      <c r="K34" s="46"/>
      <c r="L34" s="46"/>
      <c r="M34" s="46"/>
      <c r="N34" s="46"/>
    </row>
    <row r="35" spans="1:14" ht="37.799999999999997" customHeight="1">
      <c r="A35" s="98" t="s">
        <v>46</v>
      </c>
      <c r="B35" s="98"/>
      <c r="C35" s="134"/>
      <c r="D35" s="135"/>
      <c r="E35" s="135"/>
      <c r="F35" s="135"/>
      <c r="G35" s="135"/>
      <c r="H35" s="135"/>
      <c r="I35" s="135"/>
      <c r="J35" s="136"/>
      <c r="K35" s="46"/>
      <c r="L35" s="46"/>
      <c r="M35" s="46"/>
      <c r="N35" s="46"/>
    </row>
    <row r="36" spans="1:14" ht="24.9" customHeight="1">
      <c r="A36" s="98" t="s">
        <v>47</v>
      </c>
      <c r="B36" s="98"/>
      <c r="C36" s="98"/>
      <c r="D36" s="98"/>
      <c r="E36" s="98"/>
      <c r="F36" s="98"/>
      <c r="G36" s="98"/>
      <c r="H36" s="98"/>
      <c r="I36" s="98"/>
      <c r="J36" s="98"/>
      <c r="K36" s="46"/>
      <c r="L36" s="46"/>
      <c r="M36" s="46"/>
      <c r="N36" s="46"/>
    </row>
    <row r="37" spans="1:14" s="37" customFormat="1">
      <c r="A37" s="49">
        <v>4030272170</v>
      </c>
      <c r="B37" s="50" t="s">
        <v>48</v>
      </c>
      <c r="C37" s="49">
        <v>1</v>
      </c>
      <c r="D37" s="49">
        <v>16</v>
      </c>
      <c r="E37" s="49"/>
      <c r="F37" s="49"/>
      <c r="G37" s="49"/>
      <c r="H37" s="49"/>
      <c r="I37" s="51">
        <v>1</v>
      </c>
      <c r="J37" s="52"/>
      <c r="K37" s="53"/>
      <c r="L37" s="53"/>
      <c r="M37" s="53"/>
      <c r="N37" s="53"/>
    </row>
    <row r="38" spans="1:14" s="37" customFormat="1">
      <c r="A38" s="54"/>
      <c r="B38" s="55" t="s">
        <v>49</v>
      </c>
      <c r="C38" s="54"/>
      <c r="D38" s="54"/>
      <c r="E38" s="54"/>
      <c r="F38" s="54"/>
      <c r="G38" s="54"/>
      <c r="H38" s="54"/>
      <c r="I38" s="56"/>
      <c r="J38" s="57"/>
      <c r="K38" s="53"/>
      <c r="L38" s="53"/>
      <c r="M38" s="53"/>
      <c r="N38" s="53"/>
    </row>
    <row r="39" spans="1:14" s="37" customFormat="1">
      <c r="A39" s="49">
        <v>4030102110</v>
      </c>
      <c r="B39" s="50" t="s">
        <v>50</v>
      </c>
      <c r="C39" s="49">
        <v>2</v>
      </c>
      <c r="D39" s="49">
        <v>32</v>
      </c>
      <c r="E39" s="49"/>
      <c r="F39" s="49"/>
      <c r="G39" s="49"/>
      <c r="H39" s="49"/>
      <c r="I39" s="51">
        <v>1</v>
      </c>
      <c r="J39" s="52"/>
      <c r="K39" s="53"/>
      <c r="L39" s="53"/>
      <c r="M39" s="53"/>
      <c r="N39" s="53"/>
    </row>
    <row r="40" spans="1:14" s="37" customFormat="1" ht="26.4">
      <c r="A40" s="54"/>
      <c r="B40" s="55" t="s">
        <v>51</v>
      </c>
      <c r="C40" s="54"/>
      <c r="D40" s="54"/>
      <c r="E40" s="54"/>
      <c r="F40" s="54"/>
      <c r="G40" s="54"/>
      <c r="H40" s="54"/>
      <c r="I40" s="56"/>
      <c r="J40" s="57"/>
      <c r="K40" s="53"/>
      <c r="L40" s="53"/>
      <c r="M40" s="53"/>
      <c r="N40" s="53"/>
    </row>
    <row r="41" spans="1:14" s="37" customFormat="1">
      <c r="A41" s="49">
        <v>4030275170</v>
      </c>
      <c r="B41" s="61" t="s">
        <v>52</v>
      </c>
      <c r="C41" s="49">
        <v>3</v>
      </c>
      <c r="D41" s="49">
        <v>48</v>
      </c>
      <c r="E41" s="49"/>
      <c r="F41" s="49"/>
      <c r="G41" s="49"/>
      <c r="H41" s="49"/>
      <c r="I41" s="51">
        <v>1</v>
      </c>
      <c r="J41" s="52"/>
      <c r="K41" s="53"/>
      <c r="L41" s="53"/>
      <c r="M41" s="53"/>
      <c r="N41" s="53"/>
    </row>
    <row r="42" spans="1:14" s="37" customFormat="1">
      <c r="A42" s="54"/>
      <c r="B42" s="55" t="s">
        <v>53</v>
      </c>
      <c r="C42" s="54"/>
      <c r="D42" s="54"/>
      <c r="E42" s="54"/>
      <c r="F42" s="54"/>
      <c r="G42" s="54"/>
      <c r="H42" s="54"/>
      <c r="I42" s="56"/>
      <c r="J42" s="57"/>
      <c r="K42" s="53"/>
      <c r="L42" s="53"/>
      <c r="M42" s="53"/>
      <c r="N42" s="53"/>
    </row>
    <row r="43" spans="1:14" s="37" customFormat="1">
      <c r="A43" s="49">
        <v>4030276170</v>
      </c>
      <c r="B43" s="61" t="s">
        <v>54</v>
      </c>
      <c r="C43" s="49">
        <v>2</v>
      </c>
      <c r="D43" s="49">
        <v>32</v>
      </c>
      <c r="E43" s="49"/>
      <c r="F43" s="49"/>
      <c r="G43" s="49"/>
      <c r="H43" s="49"/>
      <c r="I43" s="51">
        <v>2</v>
      </c>
      <c r="J43" s="52" t="s">
        <v>55</v>
      </c>
      <c r="K43" s="53"/>
      <c r="L43" s="53"/>
      <c r="M43" s="53"/>
      <c r="N43" s="53"/>
    </row>
    <row r="44" spans="1:14" s="37" customFormat="1">
      <c r="A44" s="54"/>
      <c r="B44" s="55" t="s">
        <v>56</v>
      </c>
      <c r="C44" s="54"/>
      <c r="D44" s="54"/>
      <c r="E44" s="54"/>
      <c r="F44" s="54"/>
      <c r="G44" s="54"/>
      <c r="H44" s="54"/>
      <c r="I44" s="56"/>
      <c r="J44" s="57"/>
      <c r="K44" s="53"/>
      <c r="L44" s="53"/>
      <c r="M44" s="53"/>
      <c r="N44" s="53"/>
    </row>
    <row r="45" spans="1:14" s="37" customFormat="1">
      <c r="A45" s="49">
        <v>4030183140</v>
      </c>
      <c r="B45" s="61" t="s">
        <v>57</v>
      </c>
      <c r="C45" s="49">
        <v>2</v>
      </c>
      <c r="D45" s="49">
        <v>32</v>
      </c>
      <c r="E45" s="49"/>
      <c r="F45" s="49"/>
      <c r="G45" s="49"/>
      <c r="H45" s="49"/>
      <c r="I45" s="51">
        <v>1</v>
      </c>
      <c r="J45" s="52"/>
      <c r="K45" s="53"/>
      <c r="L45" s="53"/>
      <c r="M45" s="53"/>
      <c r="N45" s="53"/>
    </row>
    <row r="46" spans="1:14" s="37" customFormat="1">
      <c r="A46" s="54"/>
      <c r="B46" s="55" t="s">
        <v>58</v>
      </c>
      <c r="C46" s="54"/>
      <c r="D46" s="54"/>
      <c r="E46" s="54"/>
      <c r="F46" s="54"/>
      <c r="G46" s="54"/>
      <c r="H46" s="54"/>
      <c r="I46" s="56"/>
      <c r="J46" s="57"/>
      <c r="K46" s="53"/>
      <c r="L46" s="53"/>
      <c r="M46" s="53"/>
      <c r="N46" s="53"/>
    </row>
    <row r="47" spans="1:14" s="37" customFormat="1">
      <c r="A47" s="49">
        <v>4030184140</v>
      </c>
      <c r="B47" s="61" t="s">
        <v>59</v>
      </c>
      <c r="C47" s="49">
        <v>2</v>
      </c>
      <c r="D47" s="49">
        <v>32</v>
      </c>
      <c r="E47" s="49"/>
      <c r="F47" s="49"/>
      <c r="G47" s="49"/>
      <c r="H47" s="49"/>
      <c r="I47" s="51">
        <v>2</v>
      </c>
      <c r="J47" s="52" t="s">
        <v>60</v>
      </c>
      <c r="K47" s="53"/>
      <c r="L47" s="53"/>
      <c r="M47" s="53"/>
      <c r="N47" s="53"/>
    </row>
    <row r="48" spans="1:14" s="37" customFormat="1" ht="24">
      <c r="A48" s="54"/>
      <c r="B48" s="55" t="s">
        <v>61</v>
      </c>
      <c r="C48" s="54"/>
      <c r="D48" s="54"/>
      <c r="E48" s="54"/>
      <c r="F48" s="54"/>
      <c r="G48" s="54"/>
      <c r="H48" s="54"/>
      <c r="I48" s="56"/>
      <c r="J48" s="57"/>
      <c r="K48" s="53"/>
      <c r="L48" s="53"/>
      <c r="M48" s="53"/>
      <c r="N48" s="53"/>
    </row>
    <row r="49" spans="1:14" s="37" customFormat="1">
      <c r="A49" s="49">
        <v>4030199130</v>
      </c>
      <c r="B49" s="50" t="s">
        <v>62</v>
      </c>
      <c r="C49" s="49">
        <v>2</v>
      </c>
      <c r="D49" s="49">
        <v>32</v>
      </c>
      <c r="E49" s="49"/>
      <c r="F49" s="49"/>
      <c r="G49" s="49"/>
      <c r="H49" s="49"/>
      <c r="I49" s="51">
        <v>2</v>
      </c>
      <c r="J49" s="52"/>
      <c r="K49" s="53"/>
      <c r="L49" s="53"/>
      <c r="M49" s="53"/>
      <c r="N49" s="53"/>
    </row>
    <row r="50" spans="1:14" s="37" customFormat="1" ht="26.4">
      <c r="A50" s="54"/>
      <c r="B50" s="55" t="s">
        <v>63</v>
      </c>
      <c r="C50" s="54"/>
      <c r="D50" s="54"/>
      <c r="E50" s="54"/>
      <c r="F50" s="54"/>
      <c r="G50" s="54"/>
      <c r="H50" s="54"/>
      <c r="I50" s="56"/>
      <c r="J50" s="57"/>
      <c r="K50" s="53"/>
      <c r="L50" s="53"/>
      <c r="M50" s="53"/>
      <c r="N50" s="53"/>
    </row>
    <row r="51" spans="1:14" s="37" customFormat="1">
      <c r="A51" s="49">
        <v>4050067110</v>
      </c>
      <c r="B51" s="61" t="s">
        <v>64</v>
      </c>
      <c r="C51" s="49">
        <v>5</v>
      </c>
      <c r="D51" s="49">
        <v>80</v>
      </c>
      <c r="E51" s="49"/>
      <c r="F51" s="49"/>
      <c r="G51" s="49"/>
      <c r="H51" s="49"/>
      <c r="I51" s="51">
        <v>2</v>
      </c>
      <c r="J51" s="52"/>
      <c r="K51" s="53"/>
      <c r="L51" s="53"/>
      <c r="M51" s="53"/>
      <c r="N51" s="53"/>
    </row>
    <row r="52" spans="1:14" s="37" customFormat="1">
      <c r="A52" s="54"/>
      <c r="B52" s="55" t="s">
        <v>65</v>
      </c>
      <c r="C52" s="54"/>
      <c r="D52" s="54"/>
      <c r="E52" s="54"/>
      <c r="F52" s="54"/>
      <c r="G52" s="54"/>
      <c r="H52" s="54"/>
      <c r="I52" s="56"/>
      <c r="J52" s="57"/>
      <c r="K52" s="53"/>
      <c r="L52" s="53"/>
      <c r="M52" s="53"/>
      <c r="N52" s="53"/>
    </row>
    <row r="53" spans="1:14" s="37" customFormat="1">
      <c r="A53" s="49">
        <v>4030306170</v>
      </c>
      <c r="B53" s="50" t="s">
        <v>66</v>
      </c>
      <c r="C53" s="49">
        <v>2</v>
      </c>
      <c r="D53" s="49">
        <v>32</v>
      </c>
      <c r="E53" s="49"/>
      <c r="F53" s="49"/>
      <c r="G53" s="49"/>
      <c r="H53" s="49"/>
      <c r="I53" s="51">
        <v>3</v>
      </c>
      <c r="J53" s="52"/>
      <c r="K53" s="53"/>
      <c r="L53" s="53"/>
      <c r="M53" s="53"/>
      <c r="N53" s="53"/>
    </row>
    <row r="54" spans="1:14" s="37" customFormat="1">
      <c r="A54" s="54"/>
      <c r="B54" s="55" t="s">
        <v>67</v>
      </c>
      <c r="C54" s="54"/>
      <c r="D54" s="54"/>
      <c r="E54" s="54"/>
      <c r="F54" s="54"/>
      <c r="G54" s="54"/>
      <c r="H54" s="54"/>
      <c r="I54" s="56"/>
      <c r="J54" s="57"/>
      <c r="K54" s="53"/>
      <c r="L54" s="53"/>
      <c r="M54" s="53"/>
      <c r="N54" s="53"/>
    </row>
    <row r="55" spans="1:14" s="37" customFormat="1">
      <c r="A55" s="49">
        <v>4030285170</v>
      </c>
      <c r="B55" s="61" t="s">
        <v>68</v>
      </c>
      <c r="C55" s="49">
        <v>4</v>
      </c>
      <c r="D55" s="49">
        <v>64</v>
      </c>
      <c r="E55" s="49"/>
      <c r="F55" s="49"/>
      <c r="G55" s="49"/>
      <c r="H55" s="49"/>
      <c r="I55" s="51">
        <v>1</v>
      </c>
      <c r="J55" s="52"/>
      <c r="K55" s="53"/>
      <c r="L55" s="53"/>
      <c r="M55" s="53"/>
      <c r="N55" s="53"/>
    </row>
    <row r="56" spans="1:14" s="37" customFormat="1">
      <c r="A56" s="54"/>
      <c r="B56" s="55" t="s">
        <v>69</v>
      </c>
      <c r="C56" s="54"/>
      <c r="D56" s="54"/>
      <c r="E56" s="54"/>
      <c r="F56" s="54"/>
      <c r="G56" s="54"/>
      <c r="H56" s="54"/>
      <c r="I56" s="56"/>
      <c r="J56" s="57"/>
      <c r="K56" s="53"/>
      <c r="L56" s="53"/>
      <c r="M56" s="53"/>
      <c r="N56" s="53"/>
    </row>
    <row r="57" spans="1:14" s="37" customFormat="1">
      <c r="A57" s="49">
        <v>4030307170</v>
      </c>
      <c r="B57" s="50" t="s">
        <v>70</v>
      </c>
      <c r="C57" s="49">
        <v>4</v>
      </c>
      <c r="D57" s="49">
        <v>64</v>
      </c>
      <c r="E57" s="49"/>
      <c r="F57" s="49"/>
      <c r="G57" s="49"/>
      <c r="H57" s="49"/>
      <c r="I57" s="51">
        <v>2</v>
      </c>
      <c r="J57" s="52" t="s">
        <v>71</v>
      </c>
      <c r="K57" s="53"/>
      <c r="L57" s="53"/>
      <c r="M57" s="53"/>
      <c r="N57" s="53"/>
    </row>
    <row r="58" spans="1:14" s="37" customFormat="1">
      <c r="A58" s="54"/>
      <c r="B58" s="55" t="s">
        <v>72</v>
      </c>
      <c r="C58" s="54"/>
      <c r="D58" s="54"/>
      <c r="E58" s="54"/>
      <c r="F58" s="54"/>
      <c r="G58" s="54"/>
      <c r="H58" s="54"/>
      <c r="I58" s="56"/>
      <c r="J58" s="57"/>
      <c r="K58" s="53"/>
      <c r="L58" s="53"/>
      <c r="M58" s="53"/>
      <c r="N58" s="53"/>
    </row>
    <row r="59" spans="1:14" s="37" customFormat="1">
      <c r="A59" s="49">
        <v>4030308170</v>
      </c>
      <c r="B59" s="61" t="s">
        <v>73</v>
      </c>
      <c r="C59" s="49">
        <v>8</v>
      </c>
      <c r="D59" s="49">
        <v>128</v>
      </c>
      <c r="E59" s="49"/>
      <c r="F59" s="49"/>
      <c r="G59" s="49"/>
      <c r="H59" s="49"/>
      <c r="I59" s="51">
        <v>3</v>
      </c>
      <c r="J59" s="52" t="s">
        <v>70</v>
      </c>
      <c r="K59" s="53"/>
      <c r="L59" s="53"/>
      <c r="M59" s="53"/>
      <c r="N59" s="53"/>
    </row>
    <row r="60" spans="1:14" s="37" customFormat="1">
      <c r="A60" s="54"/>
      <c r="B60" s="55" t="s">
        <v>74</v>
      </c>
      <c r="C60" s="54"/>
      <c r="D60" s="54"/>
      <c r="E60" s="54"/>
      <c r="F60" s="54"/>
      <c r="G60" s="54"/>
      <c r="H60" s="54"/>
      <c r="I60" s="56"/>
      <c r="J60" s="57"/>
      <c r="K60" s="53"/>
      <c r="L60" s="53"/>
      <c r="M60" s="53"/>
      <c r="N60" s="53"/>
    </row>
    <row r="61" spans="1:14" s="37" customFormat="1">
      <c r="A61" s="49">
        <v>4030309170</v>
      </c>
      <c r="B61" s="61" t="s">
        <v>75</v>
      </c>
      <c r="C61" s="49">
        <v>8</v>
      </c>
      <c r="D61" s="49">
        <v>128</v>
      </c>
      <c r="E61" s="49"/>
      <c r="F61" s="49"/>
      <c r="G61" s="49"/>
      <c r="H61" s="49"/>
      <c r="I61" s="51">
        <v>4</v>
      </c>
      <c r="J61" s="52" t="s">
        <v>76</v>
      </c>
      <c r="K61" s="53"/>
      <c r="L61" s="53"/>
      <c r="M61" s="53"/>
      <c r="N61" s="53"/>
    </row>
    <row r="62" spans="1:14" s="37" customFormat="1">
      <c r="A62" s="54"/>
      <c r="B62" s="55" t="s">
        <v>77</v>
      </c>
      <c r="C62" s="54"/>
      <c r="D62" s="54"/>
      <c r="E62" s="54"/>
      <c r="F62" s="54"/>
      <c r="G62" s="54"/>
      <c r="H62" s="54"/>
      <c r="I62" s="56"/>
      <c r="J62" s="57"/>
      <c r="K62" s="53"/>
      <c r="L62" s="53"/>
      <c r="M62" s="53"/>
      <c r="N62" s="53"/>
    </row>
    <row r="63" spans="1:14" s="37" customFormat="1">
      <c r="A63" s="49">
        <v>4030082110</v>
      </c>
      <c r="B63" s="50" t="s">
        <v>78</v>
      </c>
      <c r="C63" s="49">
        <v>2</v>
      </c>
      <c r="D63" s="49">
        <v>32</v>
      </c>
      <c r="E63" s="49"/>
      <c r="F63" s="49"/>
      <c r="G63" s="49"/>
      <c r="H63" s="49"/>
      <c r="I63" s="51">
        <v>3</v>
      </c>
      <c r="J63" s="52" t="s">
        <v>79</v>
      </c>
      <c r="K63" s="53"/>
      <c r="L63" s="53"/>
      <c r="M63" s="53"/>
      <c r="N63" s="53"/>
    </row>
    <row r="64" spans="1:14" s="37" customFormat="1">
      <c r="A64" s="54"/>
      <c r="B64" s="55" t="s">
        <v>80</v>
      </c>
      <c r="C64" s="54"/>
      <c r="D64" s="54"/>
      <c r="E64" s="54"/>
      <c r="F64" s="54"/>
      <c r="G64" s="54"/>
      <c r="H64" s="54"/>
      <c r="I64" s="56"/>
      <c r="J64" s="57"/>
      <c r="K64" s="53"/>
      <c r="L64" s="53"/>
      <c r="M64" s="53"/>
      <c r="N64" s="53"/>
    </row>
    <row r="65" spans="1:14" s="37" customFormat="1">
      <c r="A65" s="49">
        <v>4030083110</v>
      </c>
      <c r="B65" s="50" t="s">
        <v>81</v>
      </c>
      <c r="C65" s="49">
        <v>2</v>
      </c>
      <c r="D65" s="49">
        <v>32</v>
      </c>
      <c r="E65" s="49"/>
      <c r="F65" s="49"/>
      <c r="G65" s="49"/>
      <c r="H65" s="49"/>
      <c r="I65" s="51">
        <v>4</v>
      </c>
      <c r="J65" s="52" t="s">
        <v>82</v>
      </c>
      <c r="K65" s="53"/>
      <c r="L65" s="53"/>
      <c r="M65" s="53"/>
      <c r="N65" s="53"/>
    </row>
    <row r="66" spans="1:14" s="37" customFormat="1">
      <c r="A66" s="54"/>
      <c r="B66" s="55" t="s">
        <v>83</v>
      </c>
      <c r="C66" s="54"/>
      <c r="D66" s="54"/>
      <c r="E66" s="54"/>
      <c r="F66" s="54"/>
      <c r="G66" s="54"/>
      <c r="H66" s="54"/>
      <c r="I66" s="56"/>
      <c r="J66" s="57"/>
      <c r="K66" s="53"/>
      <c r="L66" s="53"/>
      <c r="M66" s="53"/>
      <c r="N66" s="53"/>
    </row>
    <row r="67" spans="1:14" s="37" customFormat="1">
      <c r="A67" s="49">
        <v>4030084110</v>
      </c>
      <c r="B67" s="50" t="s">
        <v>84</v>
      </c>
      <c r="C67" s="49">
        <v>2</v>
      </c>
      <c r="D67" s="49">
        <v>32</v>
      </c>
      <c r="E67" s="49"/>
      <c r="F67" s="49"/>
      <c r="G67" s="49"/>
      <c r="H67" s="49"/>
      <c r="I67" s="51">
        <v>5</v>
      </c>
      <c r="J67" s="52" t="s">
        <v>85</v>
      </c>
      <c r="K67" s="53"/>
      <c r="L67" s="53"/>
      <c r="M67" s="53"/>
      <c r="N67" s="53"/>
    </row>
    <row r="68" spans="1:14" s="37" customFormat="1">
      <c r="A68" s="54"/>
      <c r="B68" s="55" t="s">
        <v>86</v>
      </c>
      <c r="C68" s="54"/>
      <c r="D68" s="54"/>
      <c r="E68" s="54"/>
      <c r="F68" s="54"/>
      <c r="G68" s="54"/>
      <c r="H68" s="54"/>
      <c r="I68" s="56"/>
      <c r="J68" s="57"/>
      <c r="K68" s="53"/>
      <c r="L68" s="53"/>
      <c r="M68" s="53"/>
      <c r="N68" s="53"/>
    </row>
    <row r="69" spans="1:14" s="37" customFormat="1">
      <c r="A69" s="49">
        <v>4030085110</v>
      </c>
      <c r="B69" s="50" t="s">
        <v>87</v>
      </c>
      <c r="C69" s="49">
        <v>2</v>
      </c>
      <c r="D69" s="49">
        <v>32</v>
      </c>
      <c r="E69" s="49"/>
      <c r="F69" s="49"/>
      <c r="G69" s="49"/>
      <c r="H69" s="49"/>
      <c r="I69" s="51">
        <v>6</v>
      </c>
      <c r="J69" s="52" t="s">
        <v>88</v>
      </c>
      <c r="K69" s="53"/>
      <c r="L69" s="53"/>
      <c r="M69" s="53"/>
      <c r="N69" s="53"/>
    </row>
    <row r="70" spans="1:14" s="37" customFormat="1">
      <c r="A70" s="54"/>
      <c r="B70" s="55" t="s">
        <v>89</v>
      </c>
      <c r="C70" s="54"/>
      <c r="D70" s="54"/>
      <c r="E70" s="54"/>
      <c r="F70" s="54"/>
      <c r="G70" s="54"/>
      <c r="H70" s="54"/>
      <c r="I70" s="56"/>
      <c r="J70" s="57"/>
      <c r="K70" s="53"/>
      <c r="L70" s="53"/>
      <c r="M70" s="53"/>
      <c r="N70" s="53"/>
    </row>
    <row r="71" spans="1:14" s="37" customFormat="1">
      <c r="A71" s="49">
        <v>4030077110</v>
      </c>
      <c r="B71" s="50" t="s">
        <v>90</v>
      </c>
      <c r="C71" s="49">
        <v>2</v>
      </c>
      <c r="D71" s="49">
        <v>32</v>
      </c>
      <c r="E71" s="49"/>
      <c r="F71" s="49"/>
      <c r="G71" s="49"/>
      <c r="H71" s="49"/>
      <c r="I71" s="51">
        <v>3</v>
      </c>
      <c r="J71" s="52" t="s">
        <v>91</v>
      </c>
      <c r="K71" s="53"/>
      <c r="L71" s="53"/>
      <c r="M71" s="53"/>
      <c r="N71" s="53"/>
    </row>
    <row r="72" spans="1:14" s="37" customFormat="1">
      <c r="A72" s="54"/>
      <c r="B72" s="55" t="s">
        <v>92</v>
      </c>
      <c r="C72" s="54"/>
      <c r="D72" s="54"/>
      <c r="E72" s="54"/>
      <c r="F72" s="54"/>
      <c r="G72" s="54"/>
      <c r="H72" s="54"/>
      <c r="I72" s="56"/>
      <c r="J72" s="57"/>
      <c r="K72" s="53"/>
      <c r="L72" s="53"/>
      <c r="M72" s="53"/>
      <c r="N72" s="53"/>
    </row>
    <row r="73" spans="1:14" s="37" customFormat="1">
      <c r="A73" s="49">
        <v>4030078110</v>
      </c>
      <c r="B73" s="50" t="s">
        <v>93</v>
      </c>
      <c r="C73" s="49">
        <v>2</v>
      </c>
      <c r="D73" s="49">
        <v>32</v>
      </c>
      <c r="E73" s="49"/>
      <c r="F73" s="49"/>
      <c r="G73" s="49"/>
      <c r="H73" s="49"/>
      <c r="I73" s="51">
        <v>4</v>
      </c>
      <c r="J73" s="52" t="s">
        <v>90</v>
      </c>
      <c r="K73" s="53"/>
      <c r="L73" s="53"/>
      <c r="M73" s="53"/>
      <c r="N73" s="53"/>
    </row>
    <row r="74" spans="1:14" s="37" customFormat="1">
      <c r="A74" s="54"/>
      <c r="B74" s="55" t="s">
        <v>94</v>
      </c>
      <c r="C74" s="54"/>
      <c r="D74" s="54"/>
      <c r="E74" s="54"/>
      <c r="F74" s="54"/>
      <c r="G74" s="54"/>
      <c r="H74" s="54"/>
      <c r="I74" s="56"/>
      <c r="J74" s="57"/>
      <c r="K74" s="53"/>
      <c r="L74" s="53"/>
      <c r="M74" s="53"/>
      <c r="N74" s="53"/>
    </row>
    <row r="75" spans="1:14" s="37" customFormat="1">
      <c r="A75" s="49">
        <v>4030310170</v>
      </c>
      <c r="B75" s="61" t="s">
        <v>95</v>
      </c>
      <c r="C75" s="49">
        <v>4</v>
      </c>
      <c r="D75" s="49">
        <v>64</v>
      </c>
      <c r="E75" s="49"/>
      <c r="F75" s="49"/>
      <c r="G75" s="49"/>
      <c r="H75" s="49"/>
      <c r="I75" s="51">
        <v>5</v>
      </c>
      <c r="J75" s="52" t="s">
        <v>96</v>
      </c>
      <c r="K75" s="53"/>
      <c r="L75" s="53"/>
      <c r="M75" s="53"/>
      <c r="N75" s="53"/>
    </row>
    <row r="76" spans="1:14" s="37" customFormat="1">
      <c r="A76" s="54"/>
      <c r="B76" s="55" t="s">
        <v>97</v>
      </c>
      <c r="C76" s="54"/>
      <c r="D76" s="54"/>
      <c r="E76" s="54"/>
      <c r="F76" s="54"/>
      <c r="G76" s="54"/>
      <c r="H76" s="54"/>
      <c r="I76" s="56"/>
      <c r="J76" s="57"/>
      <c r="K76" s="53"/>
      <c r="L76" s="53"/>
      <c r="M76" s="53"/>
      <c r="N76" s="53"/>
    </row>
    <row r="77" spans="1:14" s="37" customFormat="1">
      <c r="A77" s="49">
        <v>4030311170</v>
      </c>
      <c r="B77" s="50" t="s">
        <v>98</v>
      </c>
      <c r="C77" s="49">
        <v>4</v>
      </c>
      <c r="D77" s="49">
        <v>64</v>
      </c>
      <c r="E77" s="49"/>
      <c r="F77" s="49"/>
      <c r="G77" s="49"/>
      <c r="H77" s="49"/>
      <c r="I77" s="51">
        <v>6</v>
      </c>
      <c r="J77" s="52" t="s">
        <v>95</v>
      </c>
      <c r="K77" s="53"/>
      <c r="L77" s="53"/>
      <c r="M77" s="53"/>
      <c r="N77" s="53"/>
    </row>
    <row r="78" spans="1:14" s="37" customFormat="1">
      <c r="A78" s="54"/>
      <c r="B78" s="55" t="s">
        <v>99</v>
      </c>
      <c r="C78" s="54"/>
      <c r="D78" s="54"/>
      <c r="E78" s="54"/>
      <c r="F78" s="54"/>
      <c r="G78" s="54"/>
      <c r="H78" s="54"/>
      <c r="I78" s="56"/>
      <c r="J78" s="57"/>
      <c r="K78" s="53"/>
      <c r="L78" s="53"/>
      <c r="M78" s="53"/>
      <c r="N78" s="53"/>
    </row>
    <row r="79" spans="1:14" s="37" customFormat="1">
      <c r="A79" s="49">
        <v>4030071110</v>
      </c>
      <c r="B79" s="50" t="s">
        <v>100</v>
      </c>
      <c r="C79" s="49">
        <v>2</v>
      </c>
      <c r="D79" s="49">
        <v>32</v>
      </c>
      <c r="E79" s="49"/>
      <c r="F79" s="49"/>
      <c r="G79" s="49"/>
      <c r="H79" s="49"/>
      <c r="I79" s="51">
        <v>4</v>
      </c>
      <c r="J79" s="52"/>
      <c r="K79" s="53"/>
      <c r="L79" s="53"/>
      <c r="M79" s="53"/>
      <c r="N79" s="53"/>
    </row>
    <row r="80" spans="1:14" s="37" customFormat="1">
      <c r="A80" s="54"/>
      <c r="B80" s="55" t="s">
        <v>101</v>
      </c>
      <c r="C80" s="54"/>
      <c r="D80" s="54"/>
      <c r="E80" s="54"/>
      <c r="F80" s="54"/>
      <c r="G80" s="54"/>
      <c r="H80" s="54"/>
      <c r="I80" s="56"/>
      <c r="J80" s="57"/>
      <c r="K80" s="53"/>
      <c r="L80" s="53"/>
      <c r="M80" s="53"/>
      <c r="N80" s="53"/>
    </row>
    <row r="81" spans="1:14" s="37" customFormat="1">
      <c r="A81" s="49">
        <v>4030072110</v>
      </c>
      <c r="B81" s="50" t="s">
        <v>102</v>
      </c>
      <c r="C81" s="49">
        <v>2</v>
      </c>
      <c r="D81" s="49">
        <v>32</v>
      </c>
      <c r="E81" s="49"/>
      <c r="F81" s="49"/>
      <c r="G81" s="49"/>
      <c r="H81" s="49"/>
      <c r="I81" s="51">
        <v>5</v>
      </c>
      <c r="J81" s="52" t="s">
        <v>100</v>
      </c>
      <c r="K81" s="53"/>
      <c r="L81" s="53"/>
      <c r="M81" s="53"/>
      <c r="N81" s="53"/>
    </row>
    <row r="82" spans="1:14" s="37" customFormat="1">
      <c r="A82" s="54"/>
      <c r="B82" s="55" t="s">
        <v>103</v>
      </c>
      <c r="C82" s="54"/>
      <c r="D82" s="54"/>
      <c r="E82" s="54"/>
      <c r="F82" s="54"/>
      <c r="G82" s="54"/>
      <c r="H82" s="54"/>
      <c r="I82" s="56"/>
      <c r="J82" s="57"/>
      <c r="K82" s="53"/>
      <c r="L82" s="53"/>
      <c r="M82" s="53"/>
      <c r="N82" s="53"/>
    </row>
    <row r="83" spans="1:14" s="37" customFormat="1">
      <c r="A83" s="49">
        <v>4030298170</v>
      </c>
      <c r="B83" s="50" t="s">
        <v>104</v>
      </c>
      <c r="C83" s="49">
        <v>2</v>
      </c>
      <c r="D83" s="49">
        <v>32</v>
      </c>
      <c r="E83" s="49"/>
      <c r="F83" s="49"/>
      <c r="G83" s="49"/>
      <c r="H83" s="49"/>
      <c r="I83" s="51">
        <v>5</v>
      </c>
      <c r="J83" s="52"/>
      <c r="K83" s="53"/>
      <c r="L83" s="53"/>
      <c r="M83" s="53"/>
      <c r="N83" s="53"/>
    </row>
    <row r="84" spans="1:14" s="37" customFormat="1" ht="26.4">
      <c r="A84" s="54"/>
      <c r="B84" s="55" t="s">
        <v>105</v>
      </c>
      <c r="C84" s="54"/>
      <c r="D84" s="54"/>
      <c r="E84" s="54"/>
      <c r="F84" s="54"/>
      <c r="G84" s="54"/>
      <c r="H84" s="54"/>
      <c r="I84" s="56"/>
      <c r="J84" s="57"/>
      <c r="K84" s="53"/>
      <c r="L84" s="53"/>
      <c r="M84" s="53"/>
      <c r="N84" s="53"/>
    </row>
    <row r="85" spans="1:14" s="37" customFormat="1">
      <c r="A85" s="49">
        <v>4030312170</v>
      </c>
      <c r="B85" s="61" t="s">
        <v>106</v>
      </c>
      <c r="C85" s="49">
        <v>2</v>
      </c>
      <c r="D85" s="49">
        <v>32</v>
      </c>
      <c r="E85" s="49"/>
      <c r="F85" s="49"/>
      <c r="G85" s="49"/>
      <c r="H85" s="49"/>
      <c r="I85" s="51">
        <v>5</v>
      </c>
      <c r="J85" s="52"/>
      <c r="K85" s="53"/>
      <c r="L85" s="53"/>
      <c r="M85" s="53"/>
      <c r="N85" s="53"/>
    </row>
    <row r="86" spans="1:14" s="37" customFormat="1">
      <c r="A86" s="54"/>
      <c r="B86" s="55" t="s">
        <v>107</v>
      </c>
      <c r="C86" s="54"/>
      <c r="D86" s="54"/>
      <c r="E86" s="54"/>
      <c r="F86" s="54"/>
      <c r="G86" s="54"/>
      <c r="H86" s="54"/>
      <c r="I86" s="56"/>
      <c r="J86" s="57"/>
      <c r="K86" s="53"/>
      <c r="L86" s="53"/>
      <c r="M86" s="53"/>
      <c r="N86" s="53"/>
    </row>
    <row r="87" spans="1:14" s="37" customFormat="1">
      <c r="A87" s="49">
        <v>4030313170</v>
      </c>
      <c r="B87" s="50" t="s">
        <v>108</v>
      </c>
      <c r="C87" s="49">
        <v>2</v>
      </c>
      <c r="D87" s="49">
        <v>32</v>
      </c>
      <c r="E87" s="49"/>
      <c r="F87" s="49"/>
      <c r="G87" s="49"/>
      <c r="H87" s="49"/>
      <c r="I87" s="51">
        <v>6</v>
      </c>
      <c r="J87" s="52" t="s">
        <v>106</v>
      </c>
      <c r="K87" s="53"/>
      <c r="L87" s="53"/>
      <c r="M87" s="53"/>
      <c r="N87" s="53"/>
    </row>
    <row r="88" spans="1:14" s="37" customFormat="1">
      <c r="A88" s="54"/>
      <c r="B88" s="55" t="s">
        <v>109</v>
      </c>
      <c r="C88" s="54"/>
      <c r="D88" s="54"/>
      <c r="E88" s="54"/>
      <c r="F88" s="54"/>
      <c r="G88" s="54"/>
      <c r="H88" s="54"/>
      <c r="I88" s="56"/>
      <c r="J88" s="57"/>
      <c r="K88" s="53"/>
      <c r="L88" s="53"/>
      <c r="M88" s="53"/>
      <c r="N88" s="53"/>
    </row>
    <row r="89" spans="1:14" s="37" customFormat="1">
      <c r="A89" s="49">
        <v>4030314170</v>
      </c>
      <c r="B89" s="50" t="s">
        <v>110</v>
      </c>
      <c r="C89" s="49">
        <v>2</v>
      </c>
      <c r="D89" s="49">
        <v>32</v>
      </c>
      <c r="E89" s="49"/>
      <c r="F89" s="49"/>
      <c r="G89" s="49"/>
      <c r="H89" s="49"/>
      <c r="I89" s="51">
        <v>7</v>
      </c>
      <c r="J89" s="52" t="s">
        <v>108</v>
      </c>
      <c r="K89" s="53"/>
      <c r="L89" s="53"/>
      <c r="M89" s="53"/>
      <c r="N89" s="53"/>
    </row>
    <row r="90" spans="1:14" s="37" customFormat="1">
      <c r="A90" s="54"/>
      <c r="B90" s="55" t="s">
        <v>111</v>
      </c>
      <c r="C90" s="54"/>
      <c r="D90" s="54"/>
      <c r="E90" s="54"/>
      <c r="F90" s="54"/>
      <c r="G90" s="54"/>
      <c r="H90" s="54"/>
      <c r="I90" s="56"/>
      <c r="J90" s="57"/>
      <c r="K90" s="53"/>
      <c r="L90" s="53"/>
      <c r="M90" s="53"/>
      <c r="N90" s="53"/>
    </row>
    <row r="91" spans="1:14" s="37" customFormat="1">
      <c r="A91" s="49">
        <v>4030060110</v>
      </c>
      <c r="B91" s="50" t="s">
        <v>112</v>
      </c>
      <c r="C91" s="49">
        <v>2</v>
      </c>
      <c r="D91" s="49">
        <v>32</v>
      </c>
      <c r="E91" s="49"/>
      <c r="F91" s="49"/>
      <c r="G91" s="49"/>
      <c r="H91" s="49"/>
      <c r="I91" s="51">
        <v>7</v>
      </c>
      <c r="J91" s="52"/>
      <c r="K91" s="53"/>
      <c r="L91" s="53"/>
      <c r="M91" s="53"/>
      <c r="N91" s="53"/>
    </row>
    <row r="92" spans="1:14" s="37" customFormat="1">
      <c r="A92" s="54"/>
      <c r="B92" s="55" t="s">
        <v>113</v>
      </c>
      <c r="C92" s="54"/>
      <c r="D92" s="54"/>
      <c r="E92" s="54"/>
      <c r="F92" s="54"/>
      <c r="G92" s="54"/>
      <c r="H92" s="54"/>
      <c r="I92" s="56"/>
      <c r="J92" s="57"/>
      <c r="K92" s="53"/>
      <c r="L92" s="53"/>
      <c r="M92" s="53"/>
      <c r="N92" s="53"/>
    </row>
    <row r="93" spans="1:14">
      <c r="A93" s="113" t="s">
        <v>39</v>
      </c>
      <c r="B93" s="113"/>
      <c r="C93" s="62">
        <f t="shared" ref="C93:H93" si="1">SUM(C37:C92)</f>
        <v>79</v>
      </c>
      <c r="D93" s="62">
        <f t="shared" si="1"/>
        <v>1264</v>
      </c>
      <c r="E93" s="62">
        <f t="shared" si="1"/>
        <v>0</v>
      </c>
      <c r="F93" s="62">
        <f t="shared" si="1"/>
        <v>0</v>
      </c>
      <c r="G93" s="62">
        <f t="shared" si="1"/>
        <v>0</v>
      </c>
      <c r="H93" s="62">
        <f t="shared" si="1"/>
        <v>0</v>
      </c>
      <c r="I93" s="63"/>
      <c r="J93" s="64"/>
      <c r="K93" s="46"/>
      <c r="L93" s="46"/>
      <c r="M93" s="46"/>
      <c r="N93" s="46"/>
    </row>
    <row r="94" spans="1:14" ht="26.25" customHeight="1">
      <c r="A94" s="98" t="s">
        <v>114</v>
      </c>
      <c r="B94" s="98"/>
      <c r="C94" s="98"/>
      <c r="D94" s="98"/>
      <c r="E94" s="98"/>
      <c r="F94" s="98"/>
      <c r="G94" s="98"/>
      <c r="H94" s="98"/>
      <c r="I94" s="98"/>
      <c r="J94" s="98"/>
      <c r="K94" s="46"/>
      <c r="L94" s="46"/>
      <c r="M94" s="46"/>
      <c r="N94" s="46"/>
    </row>
    <row r="95" spans="1:14" s="37" customFormat="1">
      <c r="A95" s="49">
        <v>4020013110</v>
      </c>
      <c r="B95" s="50" t="s">
        <v>115</v>
      </c>
      <c r="C95" s="49">
        <v>3.5</v>
      </c>
      <c r="D95" s="49">
        <v>56</v>
      </c>
      <c r="E95" s="49"/>
      <c r="F95" s="49"/>
      <c r="G95" s="49"/>
      <c r="H95" s="49"/>
      <c r="I95" s="51">
        <v>3</v>
      </c>
      <c r="J95" s="52"/>
      <c r="K95" s="53"/>
      <c r="L95" s="53"/>
      <c r="M95" s="53"/>
      <c r="N95" s="53"/>
    </row>
    <row r="96" spans="1:14" s="37" customFormat="1">
      <c r="A96" s="54"/>
      <c r="B96" s="55" t="s">
        <v>116</v>
      </c>
      <c r="C96" s="54"/>
      <c r="D96" s="54"/>
      <c r="E96" s="54"/>
      <c r="F96" s="54"/>
      <c r="G96" s="54"/>
      <c r="H96" s="54"/>
      <c r="I96" s="56"/>
      <c r="J96" s="57"/>
      <c r="K96" s="53"/>
      <c r="L96" s="53"/>
      <c r="M96" s="53"/>
      <c r="N96" s="53"/>
    </row>
    <row r="97" spans="1:14" s="37" customFormat="1">
      <c r="A97" s="49">
        <v>4030234150</v>
      </c>
      <c r="B97" s="50" t="s">
        <v>117</v>
      </c>
      <c r="C97" s="49">
        <v>2</v>
      </c>
      <c r="D97" s="49">
        <v>32</v>
      </c>
      <c r="E97" s="49"/>
      <c r="F97" s="49"/>
      <c r="G97" s="49"/>
      <c r="H97" s="49"/>
      <c r="I97" s="51">
        <v>1</v>
      </c>
      <c r="J97" s="52"/>
      <c r="K97" s="53"/>
      <c r="L97" s="53"/>
      <c r="M97" s="53"/>
      <c r="N97" s="53"/>
    </row>
    <row r="98" spans="1:14" s="37" customFormat="1">
      <c r="A98" s="54"/>
      <c r="B98" s="55" t="s">
        <v>118</v>
      </c>
      <c r="C98" s="54"/>
      <c r="D98" s="54"/>
      <c r="E98" s="54"/>
      <c r="F98" s="54"/>
      <c r="G98" s="54"/>
      <c r="H98" s="54"/>
      <c r="I98" s="56"/>
      <c r="J98" s="57"/>
      <c r="K98" s="53"/>
      <c r="L98" s="53"/>
      <c r="M98" s="53"/>
      <c r="N98" s="53"/>
    </row>
    <row r="99" spans="1:14" s="37" customFormat="1">
      <c r="A99" s="65">
        <v>4030350170</v>
      </c>
      <c r="B99" s="50" t="s">
        <v>79</v>
      </c>
      <c r="C99" s="49">
        <v>1</v>
      </c>
      <c r="D99" s="49">
        <v>16</v>
      </c>
      <c r="E99" s="49"/>
      <c r="F99" s="49"/>
      <c r="G99" s="49"/>
      <c r="H99" s="49"/>
      <c r="I99" s="51">
        <v>2</v>
      </c>
      <c r="J99" s="52"/>
      <c r="K99" s="53"/>
      <c r="L99" s="53"/>
      <c r="M99" s="53"/>
      <c r="N99" s="53"/>
    </row>
    <row r="100" spans="1:14" s="37" customFormat="1">
      <c r="A100" s="54"/>
      <c r="B100" s="55" t="s">
        <v>119</v>
      </c>
      <c r="C100" s="54"/>
      <c r="D100" s="54"/>
      <c r="E100" s="54"/>
      <c r="F100" s="54"/>
      <c r="G100" s="54"/>
      <c r="H100" s="54"/>
      <c r="I100" s="56"/>
      <c r="J100" s="57"/>
      <c r="K100" s="53"/>
      <c r="L100" s="53"/>
      <c r="M100" s="53"/>
      <c r="N100" s="53"/>
    </row>
    <row r="101" spans="1:14" s="37" customFormat="1">
      <c r="A101" s="49">
        <v>4030316170</v>
      </c>
      <c r="B101" s="50" t="s">
        <v>91</v>
      </c>
      <c r="C101" s="49">
        <v>2</v>
      </c>
      <c r="D101" s="49">
        <v>32</v>
      </c>
      <c r="E101" s="49"/>
      <c r="F101" s="49"/>
      <c r="G101" s="49"/>
      <c r="H101" s="49"/>
      <c r="I101" s="51">
        <v>2</v>
      </c>
      <c r="J101" s="52" t="s">
        <v>117</v>
      </c>
      <c r="K101" s="53"/>
      <c r="L101" s="53"/>
      <c r="M101" s="53"/>
      <c r="N101" s="53"/>
    </row>
    <row r="102" spans="1:14" s="37" customFormat="1">
      <c r="A102" s="54"/>
      <c r="B102" s="55" t="s">
        <v>120</v>
      </c>
      <c r="C102" s="54"/>
      <c r="D102" s="54"/>
      <c r="E102" s="54"/>
      <c r="F102" s="54"/>
      <c r="G102" s="54"/>
      <c r="H102" s="54"/>
      <c r="I102" s="56"/>
      <c r="J102" s="57"/>
      <c r="K102" s="53"/>
      <c r="L102" s="53"/>
      <c r="M102" s="53"/>
      <c r="N102" s="53"/>
    </row>
    <row r="103" spans="1:14" s="37" customFormat="1">
      <c r="A103" s="49">
        <v>4030073110</v>
      </c>
      <c r="B103" s="50" t="s">
        <v>121</v>
      </c>
      <c r="C103" s="49">
        <v>2</v>
      </c>
      <c r="D103" s="49">
        <v>32</v>
      </c>
      <c r="E103" s="49"/>
      <c r="F103" s="49"/>
      <c r="G103" s="49"/>
      <c r="H103" s="49"/>
      <c r="I103" s="51">
        <v>3</v>
      </c>
      <c r="J103" s="52"/>
      <c r="K103" s="53"/>
      <c r="L103" s="53"/>
      <c r="M103" s="53"/>
      <c r="N103" s="53"/>
    </row>
    <row r="104" spans="1:14" s="37" customFormat="1">
      <c r="A104" s="54"/>
      <c r="B104" s="55" t="s">
        <v>122</v>
      </c>
      <c r="C104" s="54"/>
      <c r="D104" s="54"/>
      <c r="E104" s="54"/>
      <c r="F104" s="54"/>
      <c r="G104" s="54"/>
      <c r="H104" s="54"/>
      <c r="I104" s="56"/>
      <c r="J104" s="57"/>
      <c r="K104" s="53"/>
      <c r="L104" s="53"/>
      <c r="M104" s="53"/>
      <c r="N104" s="53"/>
    </row>
    <row r="105" spans="1:14" s="37" customFormat="1">
      <c r="A105" s="49">
        <v>4030074110</v>
      </c>
      <c r="B105" s="50" t="s">
        <v>123</v>
      </c>
      <c r="C105" s="49">
        <v>2</v>
      </c>
      <c r="D105" s="49">
        <v>32</v>
      </c>
      <c r="E105" s="49"/>
      <c r="F105" s="49"/>
      <c r="G105" s="49"/>
      <c r="H105" s="49"/>
      <c r="I105" s="51">
        <v>4</v>
      </c>
      <c r="J105" s="52" t="s">
        <v>121</v>
      </c>
      <c r="K105" s="53"/>
      <c r="L105" s="53"/>
      <c r="M105" s="53"/>
      <c r="N105" s="53"/>
    </row>
    <row r="106" spans="1:14" s="37" customFormat="1">
      <c r="A106" s="54"/>
      <c r="B106" s="55" t="s">
        <v>124</v>
      </c>
      <c r="C106" s="54"/>
      <c r="D106" s="54"/>
      <c r="E106" s="54"/>
      <c r="F106" s="54"/>
      <c r="G106" s="54"/>
      <c r="H106" s="54"/>
      <c r="I106" s="56"/>
      <c r="J106" s="57"/>
      <c r="K106" s="53"/>
      <c r="L106" s="53"/>
      <c r="M106" s="53"/>
      <c r="N106" s="53"/>
    </row>
    <row r="107" spans="1:14" s="37" customFormat="1">
      <c r="A107" s="49">
        <v>4030070110</v>
      </c>
      <c r="B107" s="50" t="s">
        <v>125</v>
      </c>
      <c r="C107" s="49">
        <v>2</v>
      </c>
      <c r="D107" s="49">
        <v>32</v>
      </c>
      <c r="E107" s="49"/>
      <c r="F107" s="49"/>
      <c r="G107" s="49"/>
      <c r="H107" s="49"/>
      <c r="I107" s="51">
        <v>4</v>
      </c>
      <c r="J107" s="52"/>
      <c r="K107" s="53"/>
      <c r="L107" s="53"/>
      <c r="M107" s="53"/>
      <c r="N107" s="53"/>
    </row>
    <row r="108" spans="1:14" s="37" customFormat="1" ht="26.4">
      <c r="A108" s="54"/>
      <c r="B108" s="55" t="s">
        <v>126</v>
      </c>
      <c r="C108" s="54"/>
      <c r="D108" s="54"/>
      <c r="E108" s="54"/>
      <c r="F108" s="54"/>
      <c r="G108" s="54"/>
      <c r="H108" s="54"/>
      <c r="I108" s="56"/>
      <c r="J108" s="57"/>
      <c r="K108" s="53"/>
      <c r="L108" s="53"/>
      <c r="M108" s="53"/>
      <c r="N108" s="53"/>
    </row>
    <row r="109" spans="1:14" s="37" customFormat="1">
      <c r="A109" s="49">
        <v>4030067110</v>
      </c>
      <c r="B109" s="50" t="s">
        <v>127</v>
      </c>
      <c r="C109" s="49">
        <v>2</v>
      </c>
      <c r="D109" s="49">
        <v>32</v>
      </c>
      <c r="E109" s="49"/>
      <c r="F109" s="49"/>
      <c r="G109" s="49"/>
      <c r="H109" s="49"/>
      <c r="I109" s="51">
        <v>5</v>
      </c>
      <c r="J109" s="52"/>
      <c r="K109" s="53"/>
      <c r="L109" s="53"/>
      <c r="M109" s="53"/>
      <c r="N109" s="53"/>
    </row>
    <row r="110" spans="1:14" s="37" customFormat="1">
      <c r="A110" s="54"/>
      <c r="B110" s="55" t="s">
        <v>128</v>
      </c>
      <c r="C110" s="54"/>
      <c r="D110" s="54"/>
      <c r="E110" s="54"/>
      <c r="F110" s="54"/>
      <c r="G110" s="54"/>
      <c r="H110" s="54"/>
      <c r="I110" s="56"/>
      <c r="J110" s="57"/>
      <c r="K110" s="53"/>
      <c r="L110" s="53"/>
      <c r="M110" s="53"/>
      <c r="N110" s="53"/>
    </row>
    <row r="111" spans="1:14" s="37" customFormat="1">
      <c r="A111" s="49">
        <v>4030175120</v>
      </c>
      <c r="B111" s="50" t="s">
        <v>129</v>
      </c>
      <c r="C111" s="49">
        <v>2</v>
      </c>
      <c r="D111" s="49">
        <v>32</v>
      </c>
      <c r="E111" s="49"/>
      <c r="F111" s="49"/>
      <c r="G111" s="49"/>
      <c r="H111" s="49"/>
      <c r="I111" s="51" t="s">
        <v>130</v>
      </c>
      <c r="J111" s="52"/>
      <c r="K111" s="53"/>
      <c r="L111" s="53"/>
      <c r="M111" s="53"/>
      <c r="N111" s="53"/>
    </row>
    <row r="112" spans="1:14" s="37" customFormat="1">
      <c r="A112" s="54"/>
      <c r="B112" s="55" t="s">
        <v>131</v>
      </c>
      <c r="C112" s="54"/>
      <c r="D112" s="54"/>
      <c r="E112" s="54"/>
      <c r="F112" s="54"/>
      <c r="G112" s="54"/>
      <c r="H112" s="54"/>
      <c r="I112" s="56"/>
      <c r="J112" s="57"/>
      <c r="K112" s="53"/>
      <c r="L112" s="53"/>
      <c r="M112" s="53"/>
      <c r="N112" s="53"/>
    </row>
    <row r="113" spans="1:14" s="37" customFormat="1">
      <c r="A113" s="49">
        <v>4030176120</v>
      </c>
      <c r="B113" s="50" t="s">
        <v>132</v>
      </c>
      <c r="C113" s="49">
        <v>2</v>
      </c>
      <c r="D113" s="49">
        <v>32</v>
      </c>
      <c r="E113" s="49"/>
      <c r="F113" s="49"/>
      <c r="G113" s="49"/>
      <c r="H113" s="49"/>
      <c r="I113" s="51">
        <v>6</v>
      </c>
      <c r="J113" s="52" t="s">
        <v>133</v>
      </c>
      <c r="K113" s="53"/>
      <c r="L113" s="53"/>
      <c r="M113" s="53"/>
      <c r="N113" s="53"/>
    </row>
    <row r="114" spans="1:14" s="37" customFormat="1">
      <c r="A114" s="54"/>
      <c r="B114" s="55" t="s">
        <v>134</v>
      </c>
      <c r="C114" s="54"/>
      <c r="D114" s="54"/>
      <c r="E114" s="54"/>
      <c r="F114" s="54"/>
      <c r="G114" s="54"/>
      <c r="H114" s="54"/>
      <c r="I114" s="56"/>
      <c r="J114" s="57"/>
      <c r="K114" s="53"/>
      <c r="L114" s="53"/>
      <c r="M114" s="53"/>
      <c r="N114" s="53"/>
    </row>
    <row r="115" spans="1:14" s="37" customFormat="1">
      <c r="A115" s="49">
        <v>4030317170</v>
      </c>
      <c r="B115" s="50" t="s">
        <v>135</v>
      </c>
      <c r="C115" s="49">
        <v>2</v>
      </c>
      <c r="D115" s="49">
        <v>32</v>
      </c>
      <c r="E115" s="49"/>
      <c r="F115" s="49"/>
      <c r="G115" s="49"/>
      <c r="H115" s="49"/>
      <c r="I115" s="51">
        <v>5</v>
      </c>
      <c r="J115" s="52"/>
      <c r="K115" s="53"/>
      <c r="L115" s="53"/>
      <c r="M115" s="53"/>
      <c r="N115" s="53"/>
    </row>
    <row r="116" spans="1:14" s="37" customFormat="1">
      <c r="A116" s="54"/>
      <c r="B116" s="55" t="s">
        <v>136</v>
      </c>
      <c r="C116" s="54"/>
      <c r="D116" s="54"/>
      <c r="E116" s="54"/>
      <c r="F116" s="54"/>
      <c r="G116" s="54"/>
      <c r="H116" s="54"/>
      <c r="I116" s="56"/>
      <c r="J116" s="57"/>
      <c r="K116" s="53"/>
      <c r="L116" s="53"/>
      <c r="M116" s="53"/>
      <c r="N116" s="53"/>
    </row>
    <row r="117" spans="1:14" s="37" customFormat="1">
      <c r="A117" s="49">
        <v>4030318170</v>
      </c>
      <c r="B117" s="50" t="s">
        <v>137</v>
      </c>
      <c r="C117" s="49">
        <v>2</v>
      </c>
      <c r="D117" s="49">
        <v>32</v>
      </c>
      <c r="E117" s="49"/>
      <c r="F117" s="49"/>
      <c r="G117" s="49"/>
      <c r="H117" s="49"/>
      <c r="I117" s="51">
        <v>6</v>
      </c>
      <c r="J117" s="52" t="s">
        <v>138</v>
      </c>
      <c r="K117" s="53"/>
      <c r="L117" s="53"/>
      <c r="M117" s="53"/>
      <c r="N117" s="53"/>
    </row>
    <row r="118" spans="1:14" s="37" customFormat="1">
      <c r="A118" s="54"/>
      <c r="B118" s="55" t="s">
        <v>139</v>
      </c>
      <c r="C118" s="54"/>
      <c r="D118" s="54"/>
      <c r="E118" s="54"/>
      <c r="F118" s="54"/>
      <c r="G118" s="54"/>
      <c r="H118" s="54"/>
      <c r="I118" s="56"/>
      <c r="J118" s="57"/>
      <c r="K118" s="53"/>
      <c r="L118" s="53"/>
      <c r="M118" s="53"/>
      <c r="N118" s="53"/>
    </row>
    <row r="119" spans="1:14" s="37" customFormat="1">
      <c r="A119" s="49">
        <v>4030076110</v>
      </c>
      <c r="B119" s="50" t="s">
        <v>140</v>
      </c>
      <c r="C119" s="49">
        <v>2</v>
      </c>
      <c r="D119" s="49">
        <v>32</v>
      </c>
      <c r="E119" s="49"/>
      <c r="F119" s="49"/>
      <c r="G119" s="49"/>
      <c r="H119" s="49"/>
      <c r="I119" s="51">
        <v>6</v>
      </c>
      <c r="J119" s="52"/>
      <c r="K119" s="53"/>
      <c r="L119" s="53"/>
      <c r="M119" s="53"/>
      <c r="N119" s="53"/>
    </row>
    <row r="120" spans="1:14" s="37" customFormat="1">
      <c r="A120" s="54"/>
      <c r="B120" s="55" t="s">
        <v>141</v>
      </c>
      <c r="C120" s="54"/>
      <c r="D120" s="54"/>
      <c r="E120" s="54"/>
      <c r="F120" s="54"/>
      <c r="G120" s="54"/>
      <c r="H120" s="54"/>
      <c r="I120" s="56"/>
      <c r="J120" s="57"/>
      <c r="K120" s="53"/>
      <c r="L120" s="53"/>
      <c r="M120" s="53"/>
      <c r="N120" s="53"/>
    </row>
    <row r="121" spans="1:14" s="37" customFormat="1">
      <c r="A121" s="49">
        <v>4030060110</v>
      </c>
      <c r="B121" s="50" t="s">
        <v>112</v>
      </c>
      <c r="C121" s="49">
        <v>2</v>
      </c>
      <c r="D121" s="49">
        <v>32</v>
      </c>
      <c r="E121" s="49"/>
      <c r="F121" s="49"/>
      <c r="G121" s="49"/>
      <c r="H121" s="49"/>
      <c r="I121" s="51">
        <v>7</v>
      </c>
      <c r="J121" s="52"/>
      <c r="K121" s="53"/>
      <c r="L121" s="53"/>
      <c r="M121" s="53"/>
      <c r="N121" s="53"/>
    </row>
    <row r="122" spans="1:14" s="37" customFormat="1">
      <c r="A122" s="66"/>
      <c r="B122" s="67" t="s">
        <v>113</v>
      </c>
      <c r="C122" s="66"/>
      <c r="D122" s="66"/>
      <c r="E122" s="66"/>
      <c r="F122" s="66"/>
      <c r="G122" s="66"/>
      <c r="H122" s="66"/>
      <c r="I122" s="68"/>
      <c r="J122" s="69"/>
      <c r="K122" s="53"/>
      <c r="L122" s="53"/>
      <c r="M122" s="53"/>
      <c r="N122" s="53"/>
    </row>
    <row r="123" spans="1:14" s="37" customFormat="1">
      <c r="A123" s="48"/>
      <c r="B123" s="70" t="s">
        <v>142</v>
      </c>
      <c r="C123" s="71">
        <v>2</v>
      </c>
      <c r="D123" s="71">
        <v>32</v>
      </c>
      <c r="E123" s="48"/>
      <c r="F123" s="48"/>
      <c r="G123" s="48"/>
      <c r="H123" s="48"/>
      <c r="I123" s="72" t="s">
        <v>143</v>
      </c>
      <c r="J123" s="60"/>
      <c r="K123" s="53"/>
      <c r="L123" s="53"/>
      <c r="M123" s="53"/>
      <c r="N123" s="53"/>
    </row>
    <row r="124" spans="1:14" s="37" customFormat="1">
      <c r="A124" s="48"/>
      <c r="B124" s="70" t="s">
        <v>144</v>
      </c>
      <c r="C124" s="71"/>
      <c r="D124" s="71"/>
      <c r="E124" s="48"/>
      <c r="F124" s="48"/>
      <c r="G124" s="48"/>
      <c r="H124" s="48"/>
      <c r="I124" s="72"/>
      <c r="J124" s="60"/>
      <c r="K124" s="53"/>
      <c r="L124" s="53"/>
      <c r="M124" s="53"/>
      <c r="N124" s="53"/>
    </row>
    <row r="125" spans="1:14" s="37" customFormat="1">
      <c r="A125" s="73"/>
      <c r="B125" s="70" t="s">
        <v>145</v>
      </c>
      <c r="C125" s="74">
        <v>2</v>
      </c>
      <c r="D125" s="74">
        <v>32</v>
      </c>
      <c r="E125" s="73"/>
      <c r="F125" s="73"/>
      <c r="G125" s="73"/>
      <c r="H125" s="73"/>
      <c r="I125" s="74">
        <v>3</v>
      </c>
      <c r="J125" s="73"/>
      <c r="K125" s="53"/>
      <c r="L125" s="53"/>
      <c r="M125" s="53"/>
      <c r="N125" s="53"/>
    </row>
    <row r="126" spans="1:14" s="37" customFormat="1" ht="24">
      <c r="A126" s="73"/>
      <c r="B126" s="70" t="s">
        <v>146</v>
      </c>
      <c r="C126" s="73"/>
      <c r="D126" s="73"/>
      <c r="E126" s="73"/>
      <c r="F126" s="73"/>
      <c r="G126" s="73"/>
      <c r="H126" s="73"/>
      <c r="I126" s="73"/>
      <c r="J126" s="73"/>
      <c r="K126" s="53"/>
      <c r="L126" s="53"/>
      <c r="M126" s="53"/>
      <c r="N126" s="53"/>
    </row>
    <row r="127" spans="1:14" ht="15" customHeight="1">
      <c r="A127" s="97" t="s">
        <v>39</v>
      </c>
      <c r="B127" s="97"/>
      <c r="C127" s="75">
        <v>32.5</v>
      </c>
      <c r="D127" s="75">
        <v>552</v>
      </c>
      <c r="E127" s="75">
        <f t="shared" ref="E127:H127" si="2">SUM(E95:E122)</f>
        <v>0</v>
      </c>
      <c r="F127" s="75">
        <f t="shared" si="2"/>
        <v>0</v>
      </c>
      <c r="G127" s="75">
        <f t="shared" si="2"/>
        <v>0</v>
      </c>
      <c r="H127" s="75">
        <f t="shared" si="2"/>
        <v>0</v>
      </c>
      <c r="I127" s="76"/>
      <c r="J127" s="77"/>
      <c r="K127" s="46"/>
      <c r="L127" s="46"/>
      <c r="M127" s="46"/>
      <c r="N127" s="46"/>
    </row>
    <row r="128" spans="1:14" ht="24.9" customHeight="1">
      <c r="A128" s="98" t="s">
        <v>147</v>
      </c>
      <c r="B128" s="98"/>
      <c r="C128" s="98"/>
      <c r="D128" s="98"/>
      <c r="E128" s="98"/>
      <c r="F128" s="98"/>
      <c r="G128" s="98"/>
      <c r="H128" s="98"/>
      <c r="I128" s="98"/>
      <c r="J128" s="98"/>
      <c r="K128" s="46"/>
      <c r="L128" s="46"/>
      <c r="M128" s="46"/>
      <c r="N128" s="46"/>
    </row>
    <row r="129" spans="1:14" ht="24.9" customHeight="1">
      <c r="A129" s="98" t="s">
        <v>148</v>
      </c>
      <c r="B129" s="98"/>
      <c r="C129" s="98"/>
      <c r="D129" s="98"/>
      <c r="E129" s="98"/>
      <c r="F129" s="98"/>
      <c r="G129" s="98"/>
      <c r="H129" s="98"/>
      <c r="I129" s="98"/>
      <c r="J129" s="98"/>
      <c r="K129" s="46"/>
      <c r="L129" s="46"/>
      <c r="M129" s="46"/>
      <c r="N129" s="46"/>
    </row>
    <row r="130" spans="1:14" s="37" customFormat="1" ht="15" customHeight="1">
      <c r="A130" s="49">
        <v>4030192120</v>
      </c>
      <c r="B130" s="50" t="s">
        <v>149</v>
      </c>
      <c r="C130" s="49">
        <v>2</v>
      </c>
      <c r="D130" s="49">
        <v>32</v>
      </c>
      <c r="E130" s="49"/>
      <c r="F130" s="49"/>
      <c r="G130" s="49"/>
      <c r="H130" s="49"/>
      <c r="I130" s="51">
        <v>4</v>
      </c>
      <c r="J130" s="52"/>
      <c r="K130" s="53"/>
      <c r="L130" s="53"/>
      <c r="M130" s="53"/>
      <c r="N130" s="53"/>
    </row>
    <row r="131" spans="1:14" s="37" customFormat="1" ht="15" customHeight="1">
      <c r="A131" s="54"/>
      <c r="B131" s="55" t="s">
        <v>150</v>
      </c>
      <c r="C131" s="54"/>
      <c r="D131" s="54"/>
      <c r="E131" s="54"/>
      <c r="F131" s="54"/>
      <c r="G131" s="54"/>
      <c r="H131" s="54"/>
      <c r="I131" s="56"/>
      <c r="J131" s="57"/>
      <c r="K131" s="53"/>
      <c r="L131" s="53"/>
      <c r="M131" s="53"/>
      <c r="N131" s="53"/>
    </row>
    <row r="132" spans="1:14" s="37" customFormat="1" ht="15" customHeight="1">
      <c r="A132" s="49">
        <v>4030319170</v>
      </c>
      <c r="B132" s="50" t="s">
        <v>151</v>
      </c>
      <c r="C132" s="49">
        <v>2</v>
      </c>
      <c r="D132" s="49">
        <v>32</v>
      </c>
      <c r="E132" s="49"/>
      <c r="F132" s="49"/>
      <c r="G132" s="49"/>
      <c r="H132" s="49"/>
      <c r="I132" s="51">
        <v>6</v>
      </c>
      <c r="J132" s="52" t="s">
        <v>127</v>
      </c>
      <c r="K132" s="53"/>
      <c r="L132" s="53"/>
      <c r="M132" s="53"/>
      <c r="N132" s="53"/>
    </row>
    <row r="133" spans="1:14" s="37" customFormat="1" ht="15" customHeight="1">
      <c r="A133" s="54"/>
      <c r="B133" s="55" t="s">
        <v>152</v>
      </c>
      <c r="C133" s="54"/>
      <c r="D133" s="54"/>
      <c r="E133" s="54"/>
      <c r="F133" s="54"/>
      <c r="G133" s="54"/>
      <c r="H133" s="54"/>
      <c r="I133" s="56"/>
      <c r="J133" s="57"/>
      <c r="K133" s="53"/>
      <c r="L133" s="53"/>
      <c r="M133" s="53"/>
      <c r="N133" s="53"/>
    </row>
    <row r="134" spans="1:14" s="37" customFormat="1" ht="15" customHeight="1">
      <c r="A134" s="49">
        <v>4030069110</v>
      </c>
      <c r="B134" s="78" t="s">
        <v>153</v>
      </c>
      <c r="C134" s="49">
        <v>2</v>
      </c>
      <c r="D134" s="49">
        <v>32</v>
      </c>
      <c r="E134" s="49"/>
      <c r="F134" s="49"/>
      <c r="G134" s="49"/>
      <c r="H134" s="49"/>
      <c r="I134" s="51">
        <v>7</v>
      </c>
      <c r="J134" s="52"/>
      <c r="K134" s="53"/>
      <c r="L134" s="53"/>
      <c r="M134" s="53"/>
      <c r="N134" s="53"/>
    </row>
    <row r="135" spans="1:14" s="37" customFormat="1" ht="15" customHeight="1">
      <c r="A135" s="54"/>
      <c r="B135" s="79" t="s">
        <v>154</v>
      </c>
      <c r="C135" s="54"/>
      <c r="D135" s="54"/>
      <c r="E135" s="54"/>
      <c r="F135" s="54"/>
      <c r="G135" s="54"/>
      <c r="H135" s="54"/>
      <c r="I135" s="56"/>
      <c r="J135" s="57"/>
      <c r="K135" s="53"/>
      <c r="L135" s="53"/>
      <c r="M135" s="53"/>
      <c r="N135" s="53"/>
    </row>
    <row r="136" spans="1:14" s="37" customFormat="1" ht="15" customHeight="1">
      <c r="A136" s="49">
        <v>4030092110</v>
      </c>
      <c r="B136" s="50" t="s">
        <v>155</v>
      </c>
      <c r="C136" s="49">
        <v>2</v>
      </c>
      <c r="D136" s="49">
        <v>32</v>
      </c>
      <c r="E136" s="49"/>
      <c r="F136" s="49"/>
      <c r="G136" s="49"/>
      <c r="H136" s="49"/>
      <c r="I136" s="51">
        <v>7</v>
      </c>
      <c r="J136" s="52"/>
      <c r="K136" s="53"/>
      <c r="L136" s="53"/>
      <c r="M136" s="53"/>
      <c r="N136" s="53"/>
    </row>
    <row r="137" spans="1:14" s="37" customFormat="1" ht="15" customHeight="1">
      <c r="A137" s="57"/>
      <c r="B137" s="55" t="s">
        <v>156</v>
      </c>
      <c r="C137" s="54"/>
      <c r="D137" s="54"/>
      <c r="E137" s="54"/>
      <c r="F137" s="54"/>
      <c r="G137" s="54"/>
      <c r="H137" s="54"/>
      <c r="I137" s="56"/>
      <c r="J137" s="57"/>
      <c r="K137" s="53"/>
      <c r="L137" s="53"/>
      <c r="M137" s="53"/>
      <c r="N137" s="53"/>
    </row>
    <row r="138" spans="1:14" ht="15" customHeight="1">
      <c r="A138" s="95" t="s">
        <v>39</v>
      </c>
      <c r="B138" s="95"/>
      <c r="C138" s="62">
        <f t="shared" ref="C138:H138" si="3">SUM(C130:C137)</f>
        <v>8</v>
      </c>
      <c r="D138" s="62">
        <f t="shared" si="3"/>
        <v>128</v>
      </c>
      <c r="E138" s="62">
        <f t="shared" si="3"/>
        <v>0</v>
      </c>
      <c r="F138" s="62">
        <f t="shared" si="3"/>
        <v>0</v>
      </c>
      <c r="G138" s="62">
        <f t="shared" si="3"/>
        <v>0</v>
      </c>
      <c r="H138" s="62">
        <f t="shared" si="3"/>
        <v>0</v>
      </c>
      <c r="I138" s="63"/>
      <c r="J138" s="64"/>
      <c r="K138" s="46"/>
      <c r="L138" s="46"/>
      <c r="M138" s="46"/>
      <c r="N138" s="46"/>
    </row>
    <row r="139" spans="1:14" ht="45.75" customHeight="1">
      <c r="A139" s="98" t="s">
        <v>157</v>
      </c>
      <c r="B139" s="98"/>
      <c r="C139" s="98"/>
      <c r="D139" s="98"/>
      <c r="E139" s="98"/>
      <c r="F139" s="98"/>
      <c r="G139" s="98"/>
      <c r="H139" s="98"/>
      <c r="I139" s="98"/>
      <c r="J139" s="98"/>
      <c r="K139" s="46"/>
      <c r="L139" s="46"/>
      <c r="M139" s="46"/>
      <c r="N139" s="46"/>
    </row>
    <row r="140" spans="1:14">
      <c r="A140" s="46"/>
      <c r="B140" s="46"/>
      <c r="C140" s="46"/>
      <c r="D140" s="46"/>
      <c r="E140" s="46"/>
      <c r="F140" s="46"/>
      <c r="G140" s="46"/>
      <c r="H140" s="46"/>
      <c r="I140" s="46"/>
      <c r="J140" s="47"/>
      <c r="K140" s="46"/>
      <c r="L140" s="46"/>
      <c r="M140" s="46"/>
      <c r="N140" s="46"/>
    </row>
    <row r="141" spans="1:14" s="6" customFormat="1" ht="33.75" customHeight="1">
      <c r="A141" s="112" t="s">
        <v>158</v>
      </c>
      <c r="B141" s="112"/>
      <c r="C141" s="112"/>
      <c r="D141" s="112"/>
      <c r="E141" s="112"/>
      <c r="F141" s="112"/>
      <c r="G141" s="112"/>
      <c r="H141" s="112"/>
      <c r="I141" s="112"/>
      <c r="J141" s="112"/>
      <c r="K141" s="46"/>
      <c r="L141" s="46"/>
      <c r="M141" s="46"/>
      <c r="N141" s="46"/>
    </row>
    <row r="142" spans="1:14" s="6" customFormat="1" ht="33" customHeight="1">
      <c r="A142" s="48" t="s">
        <v>3</v>
      </c>
      <c r="B142" s="48" t="s">
        <v>159</v>
      </c>
      <c r="C142" s="95" t="s">
        <v>160</v>
      </c>
      <c r="D142" s="95"/>
      <c r="E142" s="95"/>
      <c r="F142" s="95" t="s">
        <v>161</v>
      </c>
      <c r="G142" s="95"/>
      <c r="H142" s="95"/>
      <c r="I142" s="95" t="s">
        <v>162</v>
      </c>
      <c r="J142" s="95"/>
      <c r="K142" s="46"/>
      <c r="L142" s="46"/>
      <c r="M142" s="46"/>
      <c r="N142" s="46"/>
    </row>
    <row r="143" spans="1:14" s="38" customFormat="1" ht="12">
      <c r="A143" s="80">
        <v>1060002110</v>
      </c>
      <c r="B143" s="81" t="s">
        <v>163</v>
      </c>
      <c r="C143" s="105">
        <v>1.5</v>
      </c>
      <c r="D143" s="106"/>
      <c r="E143" s="107"/>
      <c r="F143" s="108">
        <v>3</v>
      </c>
      <c r="G143" s="108"/>
      <c r="H143" s="109"/>
      <c r="I143" s="110">
        <v>1</v>
      </c>
      <c r="J143" s="111"/>
      <c r="K143" s="82"/>
      <c r="L143" s="82"/>
      <c r="M143" s="82"/>
      <c r="N143" s="82"/>
    </row>
    <row r="144" spans="1:14" s="38" customFormat="1" ht="12">
      <c r="A144" s="83"/>
      <c r="B144" s="84" t="s">
        <v>164</v>
      </c>
      <c r="C144" s="99"/>
      <c r="D144" s="99"/>
      <c r="E144" s="100"/>
      <c r="F144" s="99"/>
      <c r="G144" s="99"/>
      <c r="H144" s="100"/>
      <c r="I144" s="101"/>
      <c r="J144" s="102"/>
      <c r="K144" s="82"/>
      <c r="L144" s="82"/>
      <c r="M144" s="82"/>
      <c r="N144" s="82"/>
    </row>
    <row r="145" spans="1:14" s="38" customFormat="1" ht="12">
      <c r="A145" s="80">
        <v>4030152110</v>
      </c>
      <c r="B145" s="69" t="s">
        <v>250</v>
      </c>
      <c r="C145" s="105">
        <v>1</v>
      </c>
      <c r="D145" s="106"/>
      <c r="E145" s="107"/>
      <c r="F145" s="108">
        <v>1</v>
      </c>
      <c r="G145" s="108"/>
      <c r="H145" s="109"/>
      <c r="I145" s="110" t="s">
        <v>165</v>
      </c>
      <c r="J145" s="111"/>
      <c r="K145" s="82"/>
      <c r="L145" s="82"/>
      <c r="M145" s="82"/>
      <c r="N145" s="82"/>
    </row>
    <row r="146" spans="1:14" s="38" customFormat="1" ht="24">
      <c r="A146" s="83"/>
      <c r="B146" s="84" t="s">
        <v>166</v>
      </c>
      <c r="C146" s="99"/>
      <c r="D146" s="99"/>
      <c r="E146" s="100"/>
      <c r="F146" s="99"/>
      <c r="G146" s="99"/>
      <c r="H146" s="100"/>
      <c r="I146" s="101"/>
      <c r="J146" s="102"/>
      <c r="K146" s="82"/>
      <c r="L146" s="82"/>
      <c r="M146" s="82"/>
      <c r="N146" s="82"/>
    </row>
    <row r="147" spans="1:14" s="38" customFormat="1" ht="12">
      <c r="A147" s="80">
        <v>4030168110</v>
      </c>
      <c r="B147" s="44" t="s">
        <v>248</v>
      </c>
      <c r="C147" s="105">
        <v>1</v>
      </c>
      <c r="D147" s="106"/>
      <c r="E147" s="107"/>
      <c r="F147" s="108">
        <v>1</v>
      </c>
      <c r="G147" s="108"/>
      <c r="H147" s="109"/>
      <c r="I147" s="110" t="s">
        <v>167</v>
      </c>
      <c r="J147" s="111"/>
      <c r="K147" s="82"/>
      <c r="L147" s="82"/>
      <c r="M147" s="82"/>
      <c r="N147" s="82"/>
    </row>
    <row r="148" spans="1:14" s="38" customFormat="1" ht="20.399999999999999">
      <c r="A148" s="83"/>
      <c r="B148" s="45" t="s">
        <v>252</v>
      </c>
      <c r="C148" s="99"/>
      <c r="D148" s="99"/>
      <c r="E148" s="100"/>
      <c r="F148" s="99"/>
      <c r="G148" s="99"/>
      <c r="H148" s="100"/>
      <c r="I148" s="101"/>
      <c r="J148" s="102"/>
      <c r="K148" s="82"/>
      <c r="L148" s="82"/>
      <c r="M148" s="82"/>
      <c r="N148" s="82"/>
    </row>
    <row r="149" spans="1:14" s="38" customFormat="1" ht="12">
      <c r="A149" s="80">
        <v>4030320170</v>
      </c>
      <c r="B149" s="44" t="s">
        <v>249</v>
      </c>
      <c r="C149" s="105">
        <v>1</v>
      </c>
      <c r="D149" s="106"/>
      <c r="E149" s="107"/>
      <c r="F149" s="108">
        <v>1</v>
      </c>
      <c r="G149" s="108"/>
      <c r="H149" s="109"/>
      <c r="I149" s="110" t="s">
        <v>168</v>
      </c>
      <c r="J149" s="111"/>
      <c r="K149" s="82"/>
      <c r="L149" s="82"/>
      <c r="M149" s="82"/>
      <c r="N149" s="82"/>
    </row>
    <row r="150" spans="1:14" s="38" customFormat="1" ht="20.399999999999999">
      <c r="A150" s="83"/>
      <c r="B150" s="45" t="s">
        <v>251</v>
      </c>
      <c r="C150" s="99"/>
      <c r="D150" s="99"/>
      <c r="E150" s="100"/>
      <c r="F150" s="99"/>
      <c r="G150" s="99"/>
      <c r="H150" s="100"/>
      <c r="I150" s="101"/>
      <c r="J150" s="102"/>
      <c r="K150" s="82"/>
      <c r="L150" s="82"/>
      <c r="M150" s="82"/>
      <c r="N150" s="82"/>
    </row>
    <row r="151" spans="1:14" s="38" customFormat="1" ht="12">
      <c r="A151" s="80">
        <v>4030305170</v>
      </c>
      <c r="B151" s="69" t="s">
        <v>169</v>
      </c>
      <c r="C151" s="105">
        <v>1</v>
      </c>
      <c r="D151" s="106"/>
      <c r="E151" s="107"/>
      <c r="F151" s="108">
        <v>1</v>
      </c>
      <c r="G151" s="108"/>
      <c r="H151" s="109"/>
      <c r="I151" s="110">
        <v>5</v>
      </c>
      <c r="J151" s="111"/>
      <c r="K151" s="82"/>
      <c r="L151" s="82"/>
      <c r="M151" s="82"/>
      <c r="N151" s="82"/>
    </row>
    <row r="152" spans="1:14" s="38" customFormat="1" ht="24">
      <c r="A152" s="83"/>
      <c r="B152" s="84" t="s">
        <v>170</v>
      </c>
      <c r="C152" s="99"/>
      <c r="D152" s="99"/>
      <c r="E152" s="100"/>
      <c r="F152" s="99"/>
      <c r="G152" s="99"/>
      <c r="H152" s="100"/>
      <c r="I152" s="101"/>
      <c r="J152" s="102"/>
      <c r="K152" s="82"/>
      <c r="L152" s="82"/>
      <c r="M152" s="82"/>
      <c r="N152" s="82"/>
    </row>
    <row r="153" spans="1:14" s="38" customFormat="1" ht="12">
      <c r="A153" s="80">
        <v>4030148110</v>
      </c>
      <c r="B153" s="81" t="s">
        <v>171</v>
      </c>
      <c r="C153" s="105">
        <v>4</v>
      </c>
      <c r="D153" s="106"/>
      <c r="E153" s="107"/>
      <c r="F153" s="108">
        <v>4</v>
      </c>
      <c r="G153" s="108"/>
      <c r="H153" s="109"/>
      <c r="I153" s="110">
        <v>7</v>
      </c>
      <c r="J153" s="111"/>
      <c r="K153" s="82"/>
      <c r="L153" s="82"/>
      <c r="M153" s="82"/>
      <c r="N153" s="82"/>
    </row>
    <row r="154" spans="1:14" s="38" customFormat="1" ht="12">
      <c r="A154" s="83"/>
      <c r="B154" s="84" t="s">
        <v>172</v>
      </c>
      <c r="C154" s="99"/>
      <c r="D154" s="99"/>
      <c r="E154" s="100"/>
      <c r="F154" s="99"/>
      <c r="G154" s="99"/>
      <c r="H154" s="100"/>
      <c r="I154" s="101"/>
      <c r="J154" s="102"/>
      <c r="K154" s="82"/>
      <c r="L154" s="82"/>
      <c r="M154" s="82"/>
      <c r="N154" s="82"/>
    </row>
    <row r="155" spans="1:14" s="38" customFormat="1" ht="12">
      <c r="A155" s="80">
        <v>4030173120</v>
      </c>
      <c r="B155" s="81" t="s">
        <v>173</v>
      </c>
      <c r="C155" s="105">
        <v>11</v>
      </c>
      <c r="D155" s="106"/>
      <c r="E155" s="107"/>
      <c r="F155" s="108">
        <v>17</v>
      </c>
      <c r="G155" s="108"/>
      <c r="H155" s="109"/>
      <c r="I155" s="110">
        <v>8</v>
      </c>
      <c r="J155" s="111"/>
      <c r="K155" s="82"/>
      <c r="L155" s="82"/>
      <c r="M155" s="82"/>
      <c r="N155" s="82"/>
    </row>
    <row r="156" spans="1:14" s="38" customFormat="1" ht="12">
      <c r="A156" s="83"/>
      <c r="B156" s="84" t="s">
        <v>174</v>
      </c>
      <c r="C156" s="99"/>
      <c r="D156" s="99"/>
      <c r="E156" s="100"/>
      <c r="F156" s="99"/>
      <c r="G156" s="99"/>
      <c r="H156" s="100"/>
      <c r="I156" s="101"/>
      <c r="J156" s="102"/>
      <c r="K156" s="82"/>
      <c r="L156" s="82"/>
      <c r="M156" s="82"/>
      <c r="N156" s="82"/>
    </row>
    <row r="157" spans="1:14" s="38" customFormat="1" ht="12">
      <c r="A157" s="103" t="s">
        <v>175</v>
      </c>
      <c r="B157" s="103"/>
      <c r="C157" s="103">
        <f>SUM(C143:E156)</f>
        <v>20.5</v>
      </c>
      <c r="D157" s="103"/>
      <c r="E157" s="103"/>
      <c r="F157" s="103">
        <f>SUM(F143:H156)</f>
        <v>28</v>
      </c>
      <c r="G157" s="103"/>
      <c r="H157" s="103"/>
      <c r="I157" s="104"/>
      <c r="J157" s="104"/>
      <c r="K157" s="82"/>
      <c r="L157" s="82"/>
      <c r="M157" s="82"/>
      <c r="N157" s="82"/>
    </row>
    <row r="158" spans="1:14" customFormat="1">
      <c r="A158" s="85"/>
      <c r="B158" s="85"/>
      <c r="C158" s="85"/>
      <c r="D158" s="85"/>
      <c r="E158" s="85"/>
      <c r="F158" s="85"/>
      <c r="G158" s="85"/>
      <c r="H158" s="85"/>
      <c r="I158" s="85"/>
      <c r="J158" s="85"/>
      <c r="K158" s="85"/>
      <c r="L158" s="85"/>
      <c r="M158" s="85"/>
      <c r="N158" s="85"/>
    </row>
    <row r="159" spans="1:14" s="39" customFormat="1" ht="30.75" customHeight="1">
      <c r="A159" s="93" t="s">
        <v>176</v>
      </c>
      <c r="B159" s="93"/>
      <c r="C159" s="93"/>
      <c r="D159" s="93"/>
      <c r="E159" s="93"/>
      <c r="F159" s="93"/>
      <c r="G159" s="86"/>
      <c r="H159" s="86"/>
      <c r="I159" s="87"/>
      <c r="J159" s="88"/>
      <c r="K159" s="86"/>
      <c r="L159" s="86"/>
      <c r="M159" s="86"/>
      <c r="N159" s="86"/>
    </row>
    <row r="160" spans="1:14" s="40" customFormat="1">
      <c r="A160" s="94" t="s">
        <v>177</v>
      </c>
      <c r="B160" s="94"/>
      <c r="C160" s="94"/>
      <c r="D160" s="94"/>
      <c r="E160" s="94"/>
      <c r="F160" s="94"/>
      <c r="G160" s="94"/>
      <c r="H160" s="94"/>
      <c r="I160" s="94"/>
      <c r="J160" s="94"/>
      <c r="K160" s="89"/>
      <c r="L160" s="89"/>
      <c r="M160" s="89"/>
      <c r="N160" s="89"/>
    </row>
    <row r="161" spans="1:14" s="40" customFormat="1">
      <c r="A161" s="90" t="s">
        <v>178</v>
      </c>
      <c r="B161" s="91"/>
      <c r="C161" s="91"/>
      <c r="D161" s="91"/>
      <c r="E161" s="91"/>
      <c r="F161" s="91"/>
      <c r="G161" s="91"/>
      <c r="H161" s="91"/>
      <c r="I161" s="91"/>
      <c r="J161" s="91"/>
      <c r="K161" s="89"/>
      <c r="L161" s="89"/>
      <c r="M161" s="89"/>
      <c r="N161" s="89"/>
    </row>
    <row r="162" spans="1:14" s="40" customFormat="1" ht="33.75" customHeight="1">
      <c r="A162" s="91"/>
      <c r="B162" s="91"/>
      <c r="C162" s="92"/>
      <c r="D162" s="92"/>
      <c r="E162" s="92"/>
      <c r="F162" s="92"/>
      <c r="G162" s="94" t="s">
        <v>179</v>
      </c>
      <c r="H162" s="94"/>
      <c r="I162" s="94"/>
      <c r="J162" s="94"/>
      <c r="K162" s="89"/>
      <c r="L162" s="89"/>
      <c r="M162" s="89"/>
      <c r="N162" s="89"/>
    </row>
    <row r="163" spans="1:14">
      <c r="A163" s="46"/>
      <c r="B163" s="46"/>
      <c r="C163" s="46"/>
      <c r="D163" s="46"/>
      <c r="E163" s="46"/>
      <c r="F163" s="46"/>
      <c r="G163" s="46"/>
      <c r="H163" s="46"/>
      <c r="I163" s="46"/>
      <c r="J163" s="47"/>
      <c r="K163" s="46"/>
      <c r="L163" s="46"/>
      <c r="M163" s="46"/>
      <c r="N163" s="46"/>
    </row>
  </sheetData>
  <autoFilter ref="A6:AMD139"/>
  <mergeCells count="78">
    <mergeCell ref="A1:J1"/>
    <mergeCell ref="A3:J3"/>
    <mergeCell ref="A4:J4"/>
    <mergeCell ref="D5:H5"/>
    <mergeCell ref="A29:B29"/>
    <mergeCell ref="A30:J30"/>
    <mergeCell ref="A31:B31"/>
    <mergeCell ref="A32:B32"/>
    <mergeCell ref="A33:B33"/>
    <mergeCell ref="A34:B34"/>
    <mergeCell ref="A35:B35"/>
    <mergeCell ref="A36:J36"/>
    <mergeCell ref="A93:B93"/>
    <mergeCell ref="A94:J94"/>
    <mergeCell ref="A127:B127"/>
    <mergeCell ref="A128:J128"/>
    <mergeCell ref="A129:J129"/>
    <mergeCell ref="A138:B138"/>
    <mergeCell ref="A139:J139"/>
    <mergeCell ref="A141:J141"/>
    <mergeCell ref="C142:E142"/>
    <mergeCell ref="F142:H142"/>
    <mergeCell ref="I142:J142"/>
    <mergeCell ref="C143:E143"/>
    <mergeCell ref="F143:H143"/>
    <mergeCell ref="I143:J143"/>
    <mergeCell ref="C144:E144"/>
    <mergeCell ref="F144:H144"/>
    <mergeCell ref="I144:J144"/>
    <mergeCell ref="C145:E145"/>
    <mergeCell ref="F145:H145"/>
    <mergeCell ref="I145:J145"/>
    <mergeCell ref="C146:E146"/>
    <mergeCell ref="F146:H146"/>
    <mergeCell ref="I146:J146"/>
    <mergeCell ref="C147:E147"/>
    <mergeCell ref="F147:H147"/>
    <mergeCell ref="I147:J147"/>
    <mergeCell ref="C148:E148"/>
    <mergeCell ref="F148:H148"/>
    <mergeCell ref="I148:J148"/>
    <mergeCell ref="C149:E149"/>
    <mergeCell ref="F149:H149"/>
    <mergeCell ref="I149:J149"/>
    <mergeCell ref="C150:E150"/>
    <mergeCell ref="F150:H150"/>
    <mergeCell ref="I150:J150"/>
    <mergeCell ref="C151:E151"/>
    <mergeCell ref="F151:H151"/>
    <mergeCell ref="I151:J151"/>
    <mergeCell ref="C152:E152"/>
    <mergeCell ref="F152:H152"/>
    <mergeCell ref="I152:J152"/>
    <mergeCell ref="C153:E153"/>
    <mergeCell ref="F153:H153"/>
    <mergeCell ref="I153:J153"/>
    <mergeCell ref="C154:E154"/>
    <mergeCell ref="F154:H154"/>
    <mergeCell ref="I154:J154"/>
    <mergeCell ref="C155:E155"/>
    <mergeCell ref="F155:H155"/>
    <mergeCell ref="I155:J155"/>
    <mergeCell ref="A159:F159"/>
    <mergeCell ref="A160:J160"/>
    <mergeCell ref="G162:J162"/>
    <mergeCell ref="A5:A6"/>
    <mergeCell ref="B5:B6"/>
    <mergeCell ref="C5:C6"/>
    <mergeCell ref="I5:I6"/>
    <mergeCell ref="J5:J6"/>
    <mergeCell ref="C31:J35"/>
    <mergeCell ref="C156:E156"/>
    <mergeCell ref="F156:H156"/>
    <mergeCell ref="I156:J156"/>
    <mergeCell ref="A157:B157"/>
    <mergeCell ref="C157:E157"/>
    <mergeCell ref="F157:H157"/>
    <mergeCell ref="I157:J157"/>
  </mergeCells>
  <phoneticPr fontId="25" type="noConversion"/>
  <printOptions horizontalCentered="1"/>
  <pageMargins left="0.59027777777777801" right="0.31527777777777799" top="0.74791666666666701" bottom="0.82986111111111105" header="0.51041666666666696" footer="0.196527777777778"/>
  <pageSetup paperSize="9" firstPageNumber="0" orientation="portrait" useFirstPageNumber="1" horizontalDpi="300" verticalDpi="300" r:id="rId1"/>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topLeftCell="A25" workbookViewId="0">
      <selection activeCell="M35" sqref="M35"/>
    </sheetView>
  </sheetViews>
  <sheetFormatPr defaultColWidth="9" defaultRowHeight="14.4"/>
  <cols>
    <col min="1" max="1" width="22.44140625" customWidth="1"/>
    <col min="2" max="2" width="12.44140625" customWidth="1"/>
    <col min="3" max="3" width="12.5546875" customWidth="1"/>
    <col min="4" max="4" width="8.77734375" customWidth="1"/>
    <col min="5" max="5" width="11" customWidth="1"/>
    <col min="6" max="8" width="8.77734375" customWidth="1"/>
    <col min="9" max="9" width="9.77734375" customWidth="1"/>
    <col min="10" max="10" width="9.88671875" customWidth="1"/>
    <col min="11" max="11" width="8.77734375" customWidth="1"/>
    <col min="12" max="12" width="9.44140625" customWidth="1"/>
    <col min="13" max="1025" width="8.77734375" customWidth="1"/>
  </cols>
  <sheetData>
    <row r="1" spans="1:13" ht="72.75" customHeight="1">
      <c r="A1" s="125" t="s">
        <v>180</v>
      </c>
      <c r="B1" s="125"/>
      <c r="C1" s="125"/>
      <c r="D1" s="125"/>
      <c r="E1" s="125"/>
      <c r="F1" s="125"/>
      <c r="G1" s="125"/>
      <c r="H1" s="125"/>
      <c r="I1" s="125"/>
      <c r="J1" s="125"/>
      <c r="K1" s="125"/>
      <c r="L1" s="125"/>
    </row>
    <row r="2" spans="1:13" ht="13.5" customHeight="1">
      <c r="A2" s="4"/>
      <c r="B2" s="5"/>
      <c r="C2" s="5"/>
      <c r="D2" s="5"/>
      <c r="E2" s="5"/>
      <c r="F2" s="5"/>
      <c r="G2" s="5"/>
      <c r="H2" s="5"/>
      <c r="I2" s="5"/>
      <c r="J2" s="5"/>
      <c r="K2" s="5"/>
      <c r="L2" s="5"/>
    </row>
    <row r="3" spans="1:13" ht="44.25" customHeight="1">
      <c r="A3" s="126" t="s">
        <v>181</v>
      </c>
      <c r="B3" s="126"/>
      <c r="C3" s="126"/>
      <c r="D3" s="126"/>
      <c r="E3" s="126"/>
      <c r="F3" s="126"/>
      <c r="G3" s="6"/>
      <c r="H3" s="6"/>
    </row>
    <row r="4" spans="1:13" s="1" customFormat="1" ht="43.2">
      <c r="A4" s="7" t="s">
        <v>182</v>
      </c>
      <c r="B4" s="8" t="s">
        <v>183</v>
      </c>
      <c r="C4" s="8" t="s">
        <v>184</v>
      </c>
      <c r="D4" s="8" t="s">
        <v>185</v>
      </c>
      <c r="E4" s="8" t="s">
        <v>186</v>
      </c>
      <c r="F4" s="9" t="s">
        <v>187</v>
      </c>
      <c r="G4" s="8" t="s">
        <v>188</v>
      </c>
    </row>
    <row r="5" spans="1:13" s="1" customFormat="1" ht="25.5" customHeight="1">
      <c r="A5" s="9" t="s">
        <v>189</v>
      </c>
      <c r="B5" s="10">
        <v>20</v>
      </c>
      <c r="C5" s="10">
        <v>79</v>
      </c>
      <c r="D5" s="11" t="s">
        <v>190</v>
      </c>
      <c r="E5" s="10">
        <v>20.5</v>
      </c>
      <c r="F5" s="12" t="s">
        <v>190</v>
      </c>
      <c r="G5" s="127">
        <f>SUM(B5:F6)</f>
        <v>170</v>
      </c>
    </row>
    <row r="6" spans="1:13" s="1" customFormat="1" ht="25.5" customHeight="1">
      <c r="A6" s="9" t="s">
        <v>191</v>
      </c>
      <c r="B6" s="11">
        <v>9</v>
      </c>
      <c r="C6" s="10">
        <v>25.5</v>
      </c>
      <c r="D6" s="11">
        <v>6</v>
      </c>
      <c r="E6" s="11" t="s">
        <v>190</v>
      </c>
      <c r="F6" s="12">
        <v>10</v>
      </c>
      <c r="G6" s="127"/>
    </row>
    <row r="7" spans="1:13" s="2" customFormat="1" ht="33.75" customHeight="1"/>
    <row r="8" spans="1:13" s="2" customFormat="1" ht="44.25" customHeight="1">
      <c r="A8" s="119" t="s">
        <v>192</v>
      </c>
      <c r="B8" s="119"/>
    </row>
    <row r="9" spans="1:13" s="2" customFormat="1" ht="18" customHeight="1">
      <c r="A9" s="118" t="s">
        <v>193</v>
      </c>
      <c r="B9" s="118"/>
      <c r="C9" s="118"/>
      <c r="D9" s="124" t="s">
        <v>194</v>
      </c>
      <c r="E9" s="124"/>
      <c r="F9" s="124"/>
      <c r="G9" s="124"/>
      <c r="H9" s="124"/>
      <c r="I9" s="25" t="s">
        <v>195</v>
      </c>
      <c r="J9" s="117" t="s">
        <v>196</v>
      </c>
    </row>
    <row r="10" spans="1:13" ht="50.25" customHeight="1">
      <c r="A10" s="118"/>
      <c r="B10" s="118"/>
      <c r="C10" s="118"/>
      <c r="D10" s="14" t="s">
        <v>197</v>
      </c>
      <c r="E10" s="15" t="s">
        <v>198</v>
      </c>
      <c r="F10" s="15" t="s">
        <v>199</v>
      </c>
      <c r="G10" s="15" t="s">
        <v>200</v>
      </c>
      <c r="H10" s="15" t="s">
        <v>201</v>
      </c>
      <c r="I10" s="15" t="s">
        <v>202</v>
      </c>
      <c r="J10" s="117"/>
    </row>
    <row r="11" spans="1:13" ht="24" customHeight="1">
      <c r="A11" s="118"/>
      <c r="B11" s="118"/>
      <c r="C11" s="118"/>
      <c r="D11" s="16">
        <v>3</v>
      </c>
      <c r="E11" s="17">
        <v>2</v>
      </c>
      <c r="F11" s="17">
        <v>9</v>
      </c>
      <c r="G11" s="18">
        <v>25.5</v>
      </c>
      <c r="H11" s="17">
        <v>6</v>
      </c>
      <c r="I11" s="18">
        <v>160</v>
      </c>
      <c r="J11" s="31">
        <f>SUM(D11:H11)/I11</f>
        <v>0.28437499999999999</v>
      </c>
    </row>
    <row r="12" spans="1:13" ht="28.5" customHeight="1">
      <c r="A12" s="19"/>
    </row>
    <row r="13" spans="1:13" ht="63.75" customHeight="1">
      <c r="A13" s="119" t="s">
        <v>203</v>
      </c>
      <c r="B13" s="119"/>
      <c r="C13" s="119"/>
    </row>
    <row r="14" spans="1:13" ht="18" customHeight="1">
      <c r="A14" s="118" t="s">
        <v>204</v>
      </c>
      <c r="B14" s="118"/>
      <c r="C14" s="118"/>
      <c r="D14" s="123" t="s">
        <v>194</v>
      </c>
      <c r="E14" s="123"/>
      <c r="F14" s="123"/>
      <c r="G14" s="124" t="s">
        <v>195</v>
      </c>
      <c r="H14" s="124"/>
      <c r="I14" s="124"/>
      <c r="J14" s="124"/>
      <c r="K14" s="124"/>
      <c r="L14" s="124"/>
      <c r="M14" s="117" t="s">
        <v>205</v>
      </c>
    </row>
    <row r="15" spans="1:13" ht="82.5" customHeight="1">
      <c r="A15" s="118"/>
      <c r="B15" s="118"/>
      <c r="C15" s="118"/>
      <c r="D15" s="14" t="s">
        <v>206</v>
      </c>
      <c r="E15" s="20" t="s">
        <v>207</v>
      </c>
      <c r="F15" s="20" t="s">
        <v>208</v>
      </c>
      <c r="G15" s="20" t="s">
        <v>209</v>
      </c>
      <c r="H15" s="20" t="s">
        <v>210</v>
      </c>
      <c r="I15" s="20" t="s">
        <v>211</v>
      </c>
      <c r="J15" s="20" t="s">
        <v>212</v>
      </c>
      <c r="K15" s="15" t="s">
        <v>213</v>
      </c>
      <c r="L15" s="20" t="s">
        <v>214</v>
      </c>
      <c r="M15" s="117"/>
    </row>
    <row r="16" spans="1:13" ht="24" customHeight="1">
      <c r="A16" s="118"/>
      <c r="B16" s="118"/>
      <c r="C16" s="118"/>
      <c r="D16" s="21"/>
      <c r="E16" s="21"/>
      <c r="F16" s="21">
        <v>28</v>
      </c>
      <c r="G16" s="21">
        <v>448</v>
      </c>
      <c r="H16" s="21">
        <v>1248</v>
      </c>
      <c r="I16" s="16">
        <v>9</v>
      </c>
      <c r="J16" s="21">
        <v>25.5</v>
      </c>
      <c r="K16" s="17">
        <v>6</v>
      </c>
      <c r="L16" s="17">
        <f>F16</f>
        <v>28</v>
      </c>
      <c r="M16" s="31">
        <f>(D16+E16+F16*32)/(G16+H16+I16*16+J16*16+K16*16+L16*32)</f>
        <v>0.27654320987654302</v>
      </c>
    </row>
    <row r="17" spans="1:13" ht="23.25" customHeight="1"/>
    <row r="18" spans="1:13" ht="77.25" customHeight="1">
      <c r="A18" s="119" t="s">
        <v>215</v>
      </c>
      <c r="B18" s="119"/>
      <c r="C18" s="119"/>
      <c r="D18" s="119"/>
      <c r="E18" s="119"/>
      <c r="F18" s="119"/>
    </row>
    <row r="19" spans="1:13" ht="33" customHeight="1">
      <c r="A19" s="117" t="s">
        <v>216</v>
      </c>
      <c r="B19" s="117"/>
      <c r="C19" s="117"/>
      <c r="D19" s="13" t="s">
        <v>217</v>
      </c>
      <c r="E19" s="8" t="s">
        <v>218</v>
      </c>
      <c r="F19" s="13" t="s">
        <v>219</v>
      </c>
      <c r="G19" s="3"/>
      <c r="H19" s="3"/>
    </row>
    <row r="20" spans="1:13" s="3" customFormat="1" ht="33" customHeight="1">
      <c r="A20" s="118" t="s">
        <v>220</v>
      </c>
      <c r="B20" s="118"/>
      <c r="C20" s="118"/>
      <c r="D20" s="22"/>
      <c r="E20" s="120">
        <v>160</v>
      </c>
      <c r="F20" s="23">
        <f>D20/E20</f>
        <v>0</v>
      </c>
    </row>
    <row r="21" spans="1:13" s="3" customFormat="1" ht="33" customHeight="1">
      <c r="A21" s="118" t="s">
        <v>221</v>
      </c>
      <c r="B21" s="118"/>
      <c r="C21" s="118"/>
      <c r="D21" s="22"/>
      <c r="E21" s="120"/>
      <c r="F21" s="23" t="e">
        <f>D21/E21</f>
        <v>#DIV/0!</v>
      </c>
    </row>
    <row r="22" spans="1:13" s="3" customFormat="1" ht="33" customHeight="1">
      <c r="A22" s="118" t="s">
        <v>222</v>
      </c>
      <c r="B22" s="118" t="s">
        <v>223</v>
      </c>
      <c r="C22" s="118"/>
      <c r="D22" s="22"/>
      <c r="E22" s="120"/>
      <c r="F22" s="121">
        <f>(D22+D23+D24)/E20</f>
        <v>0</v>
      </c>
    </row>
    <row r="23" spans="1:13" ht="33" customHeight="1">
      <c r="A23" s="118"/>
      <c r="B23" s="118" t="s">
        <v>224</v>
      </c>
      <c r="C23" s="118"/>
      <c r="D23" s="24"/>
      <c r="E23" s="120"/>
      <c r="F23" s="121"/>
      <c r="G23" s="3"/>
      <c r="H23" s="3"/>
    </row>
    <row r="24" spans="1:13" ht="33" customHeight="1">
      <c r="A24" s="118"/>
      <c r="B24" s="122" t="s">
        <v>225</v>
      </c>
      <c r="C24" s="122"/>
      <c r="D24" s="24"/>
      <c r="E24" s="120"/>
      <c r="F24" s="121"/>
      <c r="G24" s="3"/>
      <c r="H24" s="3"/>
    </row>
    <row r="25" spans="1:13" ht="33" customHeight="1">
      <c r="A25" s="122" t="s">
        <v>226</v>
      </c>
      <c r="B25" s="122"/>
      <c r="C25" s="122"/>
      <c r="D25" s="24">
        <v>38</v>
      </c>
      <c r="E25" s="120"/>
      <c r="F25" s="23">
        <f>D25/E20</f>
        <v>0.23749999999999999</v>
      </c>
      <c r="G25" s="3"/>
      <c r="H25" s="3"/>
    </row>
    <row r="27" spans="1:13" ht="32.25" customHeight="1">
      <c r="A27" s="119" t="s">
        <v>227</v>
      </c>
      <c r="B27" s="119"/>
      <c r="C27" s="119"/>
      <c r="D27" s="119"/>
    </row>
    <row r="28" spans="1:13" ht="32.25" customHeight="1">
      <c r="A28" s="25"/>
      <c r="B28" s="13" t="s">
        <v>228</v>
      </c>
      <c r="C28" s="13" t="s">
        <v>229</v>
      </c>
      <c r="D28" s="13" t="s">
        <v>230</v>
      </c>
      <c r="E28" s="13" t="s">
        <v>231</v>
      </c>
      <c r="F28" s="13" t="s">
        <v>232</v>
      </c>
      <c r="G28" s="13" t="s">
        <v>233</v>
      </c>
      <c r="H28" s="13" t="s">
        <v>234</v>
      </c>
      <c r="I28" s="13" t="s">
        <v>235</v>
      </c>
      <c r="J28" s="13" t="s">
        <v>236</v>
      </c>
      <c r="K28" s="13" t="s">
        <v>237</v>
      </c>
      <c r="L28" s="13" t="s">
        <v>238</v>
      </c>
    </row>
    <row r="29" spans="1:13" ht="32.25" customHeight="1">
      <c r="A29" s="25" t="s">
        <v>239</v>
      </c>
      <c r="B29" s="26">
        <v>21</v>
      </c>
      <c r="C29" s="26">
        <v>22</v>
      </c>
      <c r="D29" s="26">
        <v>23.5</v>
      </c>
      <c r="E29" s="26">
        <v>25</v>
      </c>
      <c r="F29" s="26">
        <v>18</v>
      </c>
      <c r="G29" s="27">
        <v>16</v>
      </c>
      <c r="H29" s="27">
        <v>10</v>
      </c>
      <c r="I29" s="27">
        <v>0</v>
      </c>
      <c r="J29" s="26"/>
      <c r="K29" s="26"/>
      <c r="L29" s="33">
        <f>SUM(B29:K29)</f>
        <v>135.5</v>
      </c>
      <c r="M29">
        <v>135.5</v>
      </c>
    </row>
    <row r="30" spans="1:13" ht="32.25" customHeight="1">
      <c r="A30" s="15" t="s">
        <v>240</v>
      </c>
      <c r="B30" s="26">
        <v>1.5</v>
      </c>
      <c r="C30" s="26">
        <v>1</v>
      </c>
      <c r="D30" s="26">
        <v>0</v>
      </c>
      <c r="E30" s="26">
        <v>1</v>
      </c>
      <c r="F30" s="26">
        <v>1</v>
      </c>
      <c r="G30" s="27">
        <v>1</v>
      </c>
      <c r="H30" s="27">
        <v>4</v>
      </c>
      <c r="I30" s="27">
        <v>11</v>
      </c>
      <c r="J30" s="26"/>
      <c r="K30" s="26"/>
      <c r="L30" s="33">
        <f>SUM(B30:K30)</f>
        <v>20.5</v>
      </c>
    </row>
    <row r="31" spans="1:13" ht="32.25" customHeight="1">
      <c r="A31" s="25" t="s">
        <v>241</v>
      </c>
      <c r="B31" s="28">
        <f>SUM(B29:B30)/SUM(L29:L30)</f>
        <v>0.144230769230769</v>
      </c>
      <c r="C31" s="28">
        <f>SUM(C29:C30)/SUM(L29:L30)</f>
        <v>0.147435897435897</v>
      </c>
      <c r="D31" s="28">
        <f>SUM(D29:D30)/SUM(L29:L30)</f>
        <v>0.15064102564102599</v>
      </c>
      <c r="E31" s="28">
        <f>SUM(E29:E30)/SUM(L29:L30)</f>
        <v>0.16666666666666699</v>
      </c>
      <c r="F31" s="28">
        <f>SUM(F29:F30)/SUM(L29:L30)</f>
        <v>0.121794871794872</v>
      </c>
      <c r="G31" s="28">
        <f>SUM(G29:G30)/SUM(L29:L30)</f>
        <v>0.108974358974359</v>
      </c>
      <c r="H31" s="28">
        <f>SUM(H29:H30)/SUM(L29:L30)</f>
        <v>8.9743589743589702E-2</v>
      </c>
      <c r="I31" s="28">
        <f>SUM(I29:I30)/SUM(L29:L30)</f>
        <v>7.0512820512820498E-2</v>
      </c>
      <c r="J31" s="28" t="e">
        <f>SUM(J29:J30)/SUM(#REF!)</f>
        <v>#REF!</v>
      </c>
      <c r="K31" s="28">
        <f>SUM(K29:K30)/SUM(L29:L30)</f>
        <v>0</v>
      </c>
      <c r="L31" s="34">
        <f>SUM(L29:L30)/SUM(L29:L30)</f>
        <v>1</v>
      </c>
    </row>
    <row r="32" spans="1:13" ht="24" customHeight="1"/>
    <row r="33" spans="1:13" ht="79.5" customHeight="1">
      <c r="A33" s="119" t="s">
        <v>242</v>
      </c>
      <c r="B33" s="119"/>
      <c r="C33" s="119"/>
      <c r="D33" s="119"/>
      <c r="E33" s="119"/>
      <c r="F33" s="119"/>
      <c r="G33" s="119"/>
      <c r="H33" s="119"/>
      <c r="I33" s="119"/>
      <c r="J33" s="119"/>
      <c r="K33" s="119"/>
      <c r="L33" s="119"/>
    </row>
    <row r="34" spans="1:13" ht="32.25" customHeight="1">
      <c r="A34" s="25"/>
      <c r="B34" s="13" t="s">
        <v>228</v>
      </c>
      <c r="C34" s="13" t="s">
        <v>229</v>
      </c>
      <c r="D34" s="13" t="s">
        <v>230</v>
      </c>
      <c r="E34" s="13" t="s">
        <v>231</v>
      </c>
      <c r="F34" s="13" t="s">
        <v>232</v>
      </c>
      <c r="G34" s="13" t="s">
        <v>233</v>
      </c>
      <c r="H34" s="13" t="s">
        <v>234</v>
      </c>
      <c r="I34" s="13" t="s">
        <v>235</v>
      </c>
      <c r="J34" s="13" t="s">
        <v>236</v>
      </c>
      <c r="K34" s="13" t="s">
        <v>237</v>
      </c>
      <c r="L34" s="13" t="s">
        <v>238</v>
      </c>
    </row>
    <row r="35" spans="1:13" ht="32.25" customHeight="1">
      <c r="A35" s="25" t="s">
        <v>243</v>
      </c>
      <c r="B35" s="29">
        <v>352</v>
      </c>
      <c r="C35" s="29">
        <v>384</v>
      </c>
      <c r="D35" s="29">
        <v>392</v>
      </c>
      <c r="E35" s="29">
        <v>448</v>
      </c>
      <c r="F35" s="29">
        <v>288</v>
      </c>
      <c r="G35" s="29">
        <v>256</v>
      </c>
      <c r="H35" s="29">
        <v>160</v>
      </c>
      <c r="I35" s="29"/>
      <c r="J35" s="29"/>
      <c r="K35" s="29"/>
      <c r="L35" s="35">
        <f t="shared" ref="L35:L38" si="0">SUM(B35:K35)</f>
        <v>2280</v>
      </c>
      <c r="M35">
        <v>2280</v>
      </c>
    </row>
    <row r="36" spans="1:13" ht="43.2">
      <c r="A36" s="15" t="s">
        <v>244</v>
      </c>
      <c r="B36" s="30">
        <v>3</v>
      </c>
      <c r="C36" s="30"/>
      <c r="D36" s="30"/>
      <c r="E36" s="30"/>
      <c r="F36" s="30">
        <v>1</v>
      </c>
      <c r="G36" s="30"/>
      <c r="H36" s="30"/>
      <c r="I36" s="30">
        <v>17</v>
      </c>
      <c r="J36" s="30"/>
      <c r="K36" s="30"/>
      <c r="L36" s="36">
        <f t="shared" si="0"/>
        <v>21</v>
      </c>
    </row>
    <row r="37" spans="1:13" ht="27.75" customHeight="1">
      <c r="A37" s="15" t="s">
        <v>245</v>
      </c>
      <c r="B37" s="30"/>
      <c r="C37" s="30">
        <v>1</v>
      </c>
      <c r="D37" s="30"/>
      <c r="E37" s="30">
        <v>1</v>
      </c>
      <c r="F37" s="30"/>
      <c r="G37" s="30">
        <v>1</v>
      </c>
      <c r="H37" s="30">
        <v>4</v>
      </c>
      <c r="I37" s="30"/>
      <c r="J37" s="30"/>
      <c r="K37" s="30"/>
      <c r="L37" s="36">
        <f t="shared" si="0"/>
        <v>7</v>
      </c>
    </row>
    <row r="38" spans="1:13" ht="32.25" customHeight="1">
      <c r="A38" s="25" t="s">
        <v>246</v>
      </c>
      <c r="B38" s="31">
        <f>(B35+B36*32)/(L35+L36*32)</f>
        <v>0.15176151761517601</v>
      </c>
      <c r="C38" s="31">
        <f>(C35+C36*32)/(L35+L36*32)</f>
        <v>0.13008130081300801</v>
      </c>
      <c r="D38" s="31">
        <f>(D35+D36*32)/(L35+L36*32)</f>
        <v>0.13279132791327899</v>
      </c>
      <c r="E38" s="31">
        <f>(E35+E36*32)/(L35+L36*32)</f>
        <v>0.15176151761517601</v>
      </c>
      <c r="F38" s="31">
        <f>(F35+F36*32)/(L35+L36*32)</f>
        <v>0.10840108401084</v>
      </c>
      <c r="G38" s="31">
        <f>(G35+G36*32)/(L35+L36*32)</f>
        <v>8.6720867208672101E-2</v>
      </c>
      <c r="H38" s="31">
        <f>(H35+H36*32)/(L35+L36*32)</f>
        <v>5.4200542005420099E-2</v>
      </c>
      <c r="I38" s="31">
        <f>(I35+I36*32)/(L35+L36*32)</f>
        <v>0.18428184281842799</v>
      </c>
      <c r="J38" s="31">
        <f>(J35+J36*32)/(L35+L36*32)</f>
        <v>0</v>
      </c>
      <c r="K38" s="31">
        <f>(K35+K36*32)/(L35+L36*32)</f>
        <v>0</v>
      </c>
      <c r="L38" s="31">
        <f t="shared" si="0"/>
        <v>1</v>
      </c>
    </row>
    <row r="39" spans="1:13" ht="43.5" customHeight="1">
      <c r="A39" s="15" t="s">
        <v>247</v>
      </c>
      <c r="B39" s="32">
        <f>B35/(15-1-B36)/4.5</f>
        <v>7.1111111111111098</v>
      </c>
      <c r="C39" s="32">
        <f t="shared" ref="C39:K39" si="1">C35/(20-1-C36)/4.5</f>
        <v>4.4912280701754401</v>
      </c>
      <c r="D39" s="32">
        <f t="shared" si="1"/>
        <v>4.5847953216374302</v>
      </c>
      <c r="E39" s="32">
        <f t="shared" si="1"/>
        <v>5.2397660818713403</v>
      </c>
      <c r="F39" s="32">
        <f t="shared" si="1"/>
        <v>3.5555555555555598</v>
      </c>
      <c r="G39" s="32">
        <f t="shared" si="1"/>
        <v>2.99415204678363</v>
      </c>
      <c r="H39" s="32">
        <f t="shared" si="1"/>
        <v>1.87134502923977</v>
      </c>
      <c r="I39" s="32">
        <f t="shared" si="1"/>
        <v>0</v>
      </c>
      <c r="J39" s="32">
        <f t="shared" si="1"/>
        <v>0</v>
      </c>
      <c r="K39" s="32">
        <f t="shared" si="1"/>
        <v>0</v>
      </c>
      <c r="L39" s="36" t="s">
        <v>190</v>
      </c>
    </row>
    <row r="40" spans="1:13" ht="30.75" customHeight="1"/>
  </sheetData>
  <mergeCells count="25">
    <mergeCell ref="A19:C19"/>
    <mergeCell ref="A20:C20"/>
    <mergeCell ref="A1:L1"/>
    <mergeCell ref="A3:F3"/>
    <mergeCell ref="A8:B8"/>
    <mergeCell ref="D9:H9"/>
    <mergeCell ref="A13:C13"/>
    <mergeCell ref="G5:G6"/>
    <mergeCell ref="J9:J10"/>
    <mergeCell ref="M14:M15"/>
    <mergeCell ref="A9:C11"/>
    <mergeCell ref="A14:C16"/>
    <mergeCell ref="A27:D27"/>
    <mergeCell ref="A33:L33"/>
    <mergeCell ref="A22:A24"/>
    <mergeCell ref="E20:E25"/>
    <mergeCell ref="F22:F24"/>
    <mergeCell ref="A21:C21"/>
    <mergeCell ref="B22:C22"/>
    <mergeCell ref="B23:C23"/>
    <mergeCell ref="B24:C24"/>
    <mergeCell ref="A25:C25"/>
    <mergeCell ref="D14:F14"/>
    <mergeCell ref="G14:L14"/>
    <mergeCell ref="A18:F18"/>
  </mergeCells>
  <phoneticPr fontId="25" type="noConversion"/>
  <pageMargins left="0.31527777777777799" right="0.235416666666667" top="0.39374999999999999" bottom="0.4" header="0.51041666666666696" footer="0.196527777777778"/>
  <pageSetup paperSize="9" firstPageNumber="0" orientation="landscape" useFirstPageNumber="1" horizontalDpi="300" verticalDpi="300"/>
  <headerFooter>
    <oddFooter>&amp;C第 &amp;P 页，共 &amp;N 页</oddFooter>
  </headerFooter>
  <rowBreaks count="2" manualBreakCount="2">
    <brk id="12" max="16383" man="1"/>
    <brk id="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11</vt:i4>
      </vt:variant>
    </vt:vector>
  </HeadingPairs>
  <TitlesOfParts>
    <vt:vector size="13" baseType="lpstr">
      <vt:lpstr>进程表</vt:lpstr>
      <vt:lpstr>学时学分比例检查</vt:lpstr>
      <vt:lpstr>进程表!OLE_LINK2</vt:lpstr>
      <vt:lpstr>进程表!OLE_LINK5</vt:lpstr>
      <vt:lpstr>进程表!OLE_LINK8</vt:lpstr>
      <vt:lpstr>学时学分比例检查!Print_Area</vt:lpstr>
      <vt:lpstr>学时学分比例检查!Print_Area_0</vt:lpstr>
      <vt:lpstr>学时学分比例检查!Print_Area_0_0</vt:lpstr>
      <vt:lpstr>学时学分比例检查!Print_Area_0_0_0</vt:lpstr>
      <vt:lpstr>进程表!Print_Titles</vt:lpstr>
      <vt:lpstr>进程表!Print_Titles_0</vt:lpstr>
      <vt:lpstr>进程表!Print_Titles_0_0</vt:lpstr>
      <vt:lpstr>进程表!Print_Titles_0_0_0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tyyx</dc:creator>
  <cp:lastModifiedBy>Sky123.Org</cp:lastModifiedBy>
  <cp:lastPrinted>2017-07-12T02:07:00Z</cp:lastPrinted>
  <dcterms:created xsi:type="dcterms:W3CDTF">2006-09-13T11:21:00Z</dcterms:created>
  <dcterms:modified xsi:type="dcterms:W3CDTF">2018-01-15T09:30:10Z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KSOProductBuildVer">
    <vt:lpwstr>2052-10.1.0.6877</vt:lpwstr>
  </property>
</Properties>
</file>